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N28" i="1"/>
  <c r="CE28"/>
  <c r="BW28"/>
  <c r="BG28"/>
  <c r="AY28"/>
  <c r="AK28"/>
  <c r="AG28"/>
  <c r="CV27"/>
  <c r="BO27"/>
  <c r="AQ27"/>
  <c r="BO26"/>
  <c r="AQ26"/>
  <c r="CV26" s="1"/>
  <c r="AQ25"/>
  <c r="BO25" s="1"/>
  <c r="CV24"/>
  <c r="BO24"/>
  <c r="AQ24"/>
  <c r="CV23"/>
  <c r="BO23"/>
  <c r="AQ23"/>
  <c r="BO22"/>
  <c r="AQ22"/>
  <c r="CV22" s="1"/>
  <c r="AQ21"/>
  <c r="BO21" s="1"/>
  <c r="CV20"/>
  <c r="BO20"/>
  <c r="AQ20"/>
  <c r="CV19"/>
  <c r="BO19"/>
  <c r="AQ19"/>
  <c r="BO18"/>
  <c r="AQ18"/>
  <c r="CV18" s="1"/>
  <c r="AQ17"/>
  <c r="BO17" s="1"/>
  <c r="CV16"/>
  <c r="BO16"/>
  <c r="AQ16"/>
  <c r="CV15"/>
  <c r="BO15"/>
  <c r="AQ15"/>
  <c r="BO14"/>
  <c r="AQ14"/>
  <c r="CV14" s="1"/>
  <c r="AQ13"/>
  <c r="BO13" s="1"/>
  <c r="CV12"/>
  <c r="BO12"/>
  <c r="AQ12"/>
  <c r="CV11"/>
  <c r="BO11"/>
  <c r="AQ11"/>
  <c r="BO10"/>
  <c r="AQ10"/>
  <c r="CV10" s="1"/>
  <c r="AQ9"/>
  <c r="BO9" s="1"/>
  <c r="CV8"/>
  <c r="BO8"/>
  <c r="AQ8"/>
  <c r="BO28" l="1"/>
  <c r="AQ28"/>
  <c r="CV9"/>
  <c r="CV13"/>
  <c r="CV28" s="1"/>
  <c r="CV17"/>
  <c r="CV21"/>
  <c r="CV25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<sst xmlns="http://schemas.openxmlformats.org/spreadsheetml/2006/main" count="38" uniqueCount="38">
  <si>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</si>
  <si>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</si>
  <si>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</si>
  <si>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</si>
  <si>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</si>
  <si>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</si>
  <si>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</si>
  <si>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</si>
  <si>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</si>
  <si>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</si>
  <si>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</si>
  <si>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</si>
  <si>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</si>
  <si>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</si>
  <si>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</si>
  <si>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</si>
  <si>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</si>
  <si>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Asistente de Dirección</t>
  </si>
  <si>
    <t>Contador de Transparencia</t>
  </si>
  <si>
    <t xml:space="preserve">Contadora </t>
  </si>
  <si>
    <t>Auxiliar de Area de Alimentaria</t>
  </si>
  <si>
    <t>Orientador Psicologo</t>
  </si>
  <si>
    <t>Abogado</t>
  </si>
  <si>
    <t>Trabajadora Social</t>
  </si>
  <si>
    <t>Rehabilitador Físico</t>
  </si>
  <si>
    <t>Medicina General y Pediatria</t>
  </si>
  <si>
    <t>Comedor Comunitario</t>
  </si>
  <si>
    <t>Auxiliar de Comedor</t>
  </si>
  <si>
    <t>Chofer</t>
  </si>
  <si>
    <t>Velador</t>
  </si>
  <si>
    <t>Auxiliar Terapeuta Física</t>
  </si>
  <si>
    <t>Maestra Corte y Confeccion Etzatlan</t>
  </si>
  <si>
    <t>Maestra Corte y Confeccion Oconahua</t>
  </si>
  <si>
    <t>Maestra Pintura</t>
  </si>
  <si>
    <t>Maestra Enfermeria</t>
  </si>
  <si>
    <t>Encargada grupo de la Tercera Edad</t>
  </si>
  <si>
    <t>Encargada grupo de Adulto Mayor</t>
  </si>
  <si>
    <t>TOTALES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</si>
</sst>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165" fontId="5" fillId="0" borderId="0" xfId="1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5" fillId="0" borderId="20" xfId="0" applyFont="1" applyFill="1" applyBorder="1" applyAlignment="1" applyProtection="1">
      <alignment horizontal="justify" vertical="top" wrapText="1"/>
      <protection locked="0"/>
    </xf>
    <xf numFmtId="0" fontId="5" fillId="0" borderId="21" xfId="0" applyFont="1" applyFill="1" applyBorder="1" applyAlignment="1" applyProtection="1">
      <alignment horizontal="justify" vertical="top" wrapText="1"/>
      <protection locked="0"/>
    </xf>
    <xf numFmtId="0" fontId="5" fillId="0" borderId="22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7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8" xfId="1" applyNumberFormat="1" applyFont="1" applyFill="1" applyBorder="1" applyAlignment="1" applyProtection="1">
      <alignment horizontal="right" vertical="center"/>
      <protection locked="0"/>
    </xf>
    <xf numFmtId="44" fontId="5" fillId="0" borderId="21" xfId="1" applyNumberFormat="1" applyFont="1" applyFill="1" applyBorder="1" applyAlignment="1" applyProtection="1">
      <alignment horizontal="right" vertical="center"/>
      <protection locked="0"/>
    </xf>
    <xf numFmtId="44" fontId="5" fillId="0" borderId="22" xfId="1" applyNumberFormat="1" applyFont="1" applyFill="1" applyBorder="1" applyAlignment="1" applyProtection="1">
      <alignment horizontal="right" vertical="center"/>
      <protection locked="0"/>
    </xf>
    <xf numFmtId="4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/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/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0" fontId="5" fillId="0" borderId="7" xfId="0" applyFont="1" applyFill="1" applyBorder="1" applyAlignment="1" applyProtection="1">
      <alignment horizontal="justify" vertical="top" wrapText="1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5" fillId="0" borderId="3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9"/>
  <sheetViews>
    <sheetView tabSelected="1" workbookViewId="0">
      <selection sqref="A1:XFD1048576"/>
    </sheetView>
  </sheetViews>
  <sheetFormatPr baseColWidth="10" defaultRowHeight="1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3"/>
      <c r="AG8" s="54">
        <v>1</v>
      </c>
      <c r="AH8" s="54"/>
      <c r="AI8" s="54"/>
      <c r="AJ8" s="54"/>
      <c r="AK8" s="55">
        <v>3200</v>
      </c>
      <c r="AL8" s="55"/>
      <c r="AM8" s="55"/>
      <c r="AN8" s="55"/>
      <c r="AO8" s="55"/>
      <c r="AP8" s="55"/>
      <c r="AQ8" s="56">
        <f>AG8*AK8*12</f>
        <v>38400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5260.2739726027394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43660.273972602736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>
      <c r="A9" s="49" t="s">
        <v>18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3"/>
      <c r="AG9" s="54">
        <v>1</v>
      </c>
      <c r="AH9" s="54"/>
      <c r="AI9" s="54"/>
      <c r="AJ9" s="54"/>
      <c r="AK9" s="59">
        <v>2500</v>
      </c>
      <c r="AL9" s="60"/>
      <c r="AM9" s="60"/>
      <c r="AN9" s="60"/>
      <c r="AO9" s="60"/>
      <c r="AP9" s="61"/>
      <c r="AQ9" s="56">
        <f>AG9*AK9*12</f>
        <v>30000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v>0</v>
      </c>
      <c r="BH9" s="57"/>
      <c r="BI9" s="57"/>
      <c r="BJ9" s="57"/>
      <c r="BK9" s="57"/>
      <c r="BL9" s="57"/>
      <c r="BM9" s="57"/>
      <c r="BN9" s="57"/>
      <c r="BO9" s="62">
        <f t="shared" ref="BO9:BO27" si="0">AQ9/365*50</f>
        <v>4109.58904109589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27" si="1">SUM(AQ9:CU9)</f>
        <v>34109.589041095889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>
      <c r="A10" s="49" t="s">
        <v>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3"/>
      <c r="AG10" s="54">
        <v>1</v>
      </c>
      <c r="AH10" s="54"/>
      <c r="AI10" s="54"/>
      <c r="AJ10" s="54"/>
      <c r="AK10" s="59">
        <v>7000</v>
      </c>
      <c r="AL10" s="60"/>
      <c r="AM10" s="60"/>
      <c r="AN10" s="60"/>
      <c r="AO10" s="60"/>
      <c r="AP10" s="61"/>
      <c r="AQ10" s="56">
        <f t="shared" ref="AQ10:AQ27" si="2">AG10*AK10*12</f>
        <v>84000</v>
      </c>
      <c r="AR10" s="56"/>
      <c r="AS10" s="56"/>
      <c r="AT10" s="56"/>
      <c r="AU10" s="56"/>
      <c r="AV10" s="56"/>
      <c r="AW10" s="56"/>
      <c r="AX10" s="56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v>0</v>
      </c>
      <c r="BH10" s="57"/>
      <c r="BI10" s="57"/>
      <c r="BJ10" s="57"/>
      <c r="BK10" s="57"/>
      <c r="BL10" s="57"/>
      <c r="BM10" s="57"/>
      <c r="BN10" s="57"/>
      <c r="BO10" s="62">
        <f t="shared" si="0"/>
        <v>11506.849315068494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95506.849315068495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5"/>
    </row>
    <row r="11" spans="1:125" s="48" customFormat="1" ht="23.25" customHeight="1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3"/>
      <c r="AG11" s="54">
        <v>1</v>
      </c>
      <c r="AH11" s="54"/>
      <c r="AI11" s="54"/>
      <c r="AJ11" s="54"/>
      <c r="AK11" s="59">
        <v>6000</v>
      </c>
      <c r="AL11" s="60"/>
      <c r="AM11" s="60"/>
      <c r="AN11" s="60"/>
      <c r="AO11" s="60"/>
      <c r="AP11" s="61"/>
      <c r="AQ11" s="56">
        <f t="shared" si="2"/>
        <v>72000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v>0</v>
      </c>
      <c r="BH11" s="57"/>
      <c r="BI11" s="57"/>
      <c r="BJ11" s="57"/>
      <c r="BK11" s="57"/>
      <c r="BL11" s="57"/>
      <c r="BM11" s="57"/>
      <c r="BN11" s="57"/>
      <c r="BO11" s="62">
        <f t="shared" si="0"/>
        <v>9863.0136986301368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81863.013698630137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9"/>
    </row>
    <row r="12" spans="1:125" s="48" customFormat="1" ht="23.25" customHeight="1">
      <c r="A12" s="49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3"/>
      <c r="AG12" s="54">
        <v>1</v>
      </c>
      <c r="AH12" s="54"/>
      <c r="AI12" s="54"/>
      <c r="AJ12" s="54"/>
      <c r="AK12" s="59">
        <v>6700</v>
      </c>
      <c r="AL12" s="60"/>
      <c r="AM12" s="60"/>
      <c r="AN12" s="60"/>
      <c r="AO12" s="60"/>
      <c r="AP12" s="61"/>
      <c r="AQ12" s="56">
        <f>AG12*AK12*12</f>
        <v>80400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v>0</v>
      </c>
      <c r="BH12" s="57"/>
      <c r="BI12" s="57"/>
      <c r="BJ12" s="57"/>
      <c r="BK12" s="57"/>
      <c r="BL12" s="57"/>
      <c r="BM12" s="57"/>
      <c r="BN12" s="57"/>
      <c r="BO12" s="62">
        <f>AQ12/365*50</f>
        <v>11013.698630136985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91413.698630136991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>
      <c r="A13" s="49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3"/>
      <c r="AG13" s="54">
        <v>1</v>
      </c>
      <c r="AH13" s="54"/>
      <c r="AI13" s="54"/>
      <c r="AJ13" s="54"/>
      <c r="AK13" s="59">
        <v>8000</v>
      </c>
      <c r="AL13" s="60"/>
      <c r="AM13" s="60"/>
      <c r="AN13" s="60"/>
      <c r="AO13" s="60"/>
      <c r="AP13" s="61"/>
      <c r="AQ13" s="56">
        <f t="shared" si="2"/>
        <v>96000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v>0</v>
      </c>
      <c r="BH13" s="57"/>
      <c r="BI13" s="57"/>
      <c r="BJ13" s="57"/>
      <c r="BK13" s="57"/>
      <c r="BL13" s="57"/>
      <c r="BM13" s="57"/>
      <c r="BN13" s="57"/>
      <c r="BO13" s="62">
        <f t="shared" si="0"/>
        <v>13150.68493150685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109150.68493150685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>
      <c r="A14" s="49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3"/>
      <c r="AG14" s="54">
        <v>1</v>
      </c>
      <c r="AH14" s="54"/>
      <c r="AI14" s="54"/>
      <c r="AJ14" s="54"/>
      <c r="AK14" s="59">
        <v>5000</v>
      </c>
      <c r="AL14" s="60"/>
      <c r="AM14" s="60"/>
      <c r="AN14" s="60"/>
      <c r="AO14" s="60"/>
      <c r="AP14" s="61"/>
      <c r="AQ14" s="56">
        <f t="shared" si="2"/>
        <v>60000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v>0</v>
      </c>
      <c r="BH14" s="57"/>
      <c r="BI14" s="57"/>
      <c r="BJ14" s="57"/>
      <c r="BK14" s="57"/>
      <c r="BL14" s="57"/>
      <c r="BM14" s="57"/>
      <c r="BN14" s="57"/>
      <c r="BO14" s="62">
        <f t="shared" si="0"/>
        <v>8219.17808219178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68219.178082191778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>
      <c r="A15" s="49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53"/>
      <c r="AE15" s="53"/>
      <c r="AF15" s="53"/>
      <c r="AG15" s="54">
        <v>1</v>
      </c>
      <c r="AH15" s="54"/>
      <c r="AI15" s="54"/>
      <c r="AJ15" s="54"/>
      <c r="AK15" s="59">
        <v>4000</v>
      </c>
      <c r="AL15" s="60"/>
      <c r="AM15" s="60"/>
      <c r="AN15" s="60"/>
      <c r="AO15" s="60"/>
      <c r="AP15" s="61"/>
      <c r="AQ15" s="56">
        <f t="shared" si="2"/>
        <v>48000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v>0</v>
      </c>
      <c r="BH15" s="57"/>
      <c r="BI15" s="57"/>
      <c r="BJ15" s="57"/>
      <c r="BK15" s="57"/>
      <c r="BL15" s="57"/>
      <c r="BM15" s="57"/>
      <c r="BN15" s="57"/>
      <c r="BO15" s="62">
        <f t="shared" si="0"/>
        <v>6575.3424657534251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 t="shared" si="1"/>
        <v>54575.342465753427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>
      <c r="A16" s="49" t="s">
        <v>25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53"/>
      <c r="AE16" s="53"/>
      <c r="AF16" s="53"/>
      <c r="AG16" s="54">
        <v>1</v>
      </c>
      <c r="AH16" s="54"/>
      <c r="AI16" s="54"/>
      <c r="AJ16" s="54"/>
      <c r="AK16" s="59">
        <v>1000</v>
      </c>
      <c r="AL16" s="60"/>
      <c r="AM16" s="60"/>
      <c r="AN16" s="60"/>
      <c r="AO16" s="60"/>
      <c r="AP16" s="61"/>
      <c r="AQ16" s="56">
        <f>AG16*AK16*12</f>
        <v>12000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v>0</v>
      </c>
      <c r="BH16" s="57"/>
      <c r="BI16" s="57"/>
      <c r="BJ16" s="57"/>
      <c r="BK16" s="57"/>
      <c r="BL16" s="57"/>
      <c r="BM16" s="57"/>
      <c r="BN16" s="57"/>
      <c r="BO16" s="62">
        <f t="shared" si="0"/>
        <v>1643.8356164383563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13643.835616438357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>
      <c r="A17" s="74" t="s">
        <v>26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53"/>
      <c r="AE17" s="53"/>
      <c r="AF17" s="53"/>
      <c r="AG17" s="54">
        <v>1</v>
      </c>
      <c r="AH17" s="54"/>
      <c r="AI17" s="54"/>
      <c r="AJ17" s="54"/>
      <c r="AK17" s="59">
        <v>4200</v>
      </c>
      <c r="AL17" s="60"/>
      <c r="AM17" s="60"/>
      <c r="AN17" s="60"/>
      <c r="AO17" s="60"/>
      <c r="AP17" s="61"/>
      <c r="AQ17" s="56">
        <f>AG17*AK17*12</f>
        <v>50400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v>0</v>
      </c>
      <c r="BH17" s="57"/>
      <c r="BI17" s="57"/>
      <c r="BJ17" s="57"/>
      <c r="BK17" s="57"/>
      <c r="BL17" s="57"/>
      <c r="BM17" s="57"/>
      <c r="BN17" s="57"/>
      <c r="BO17" s="62">
        <f t="shared" si="0"/>
        <v>6904.1095890410961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>SUM(AQ17:CU17)</f>
        <v>57304.109589041094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>
      <c r="A18" s="74" t="s">
        <v>27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3"/>
      <c r="AE18" s="53"/>
      <c r="AF18" s="53"/>
      <c r="AG18" s="54">
        <v>1</v>
      </c>
      <c r="AH18" s="54"/>
      <c r="AI18" s="54"/>
      <c r="AJ18" s="54"/>
      <c r="AK18" s="59">
        <v>3100</v>
      </c>
      <c r="AL18" s="60"/>
      <c r="AM18" s="60"/>
      <c r="AN18" s="60"/>
      <c r="AO18" s="60"/>
      <c r="AP18" s="61"/>
      <c r="AQ18" s="56">
        <f t="shared" si="2"/>
        <v>37200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v>0</v>
      </c>
      <c r="BH18" s="57"/>
      <c r="BI18" s="57"/>
      <c r="BJ18" s="57"/>
      <c r="BK18" s="57"/>
      <c r="BL18" s="57"/>
      <c r="BM18" s="57"/>
      <c r="BN18" s="57"/>
      <c r="BO18" s="62">
        <f t="shared" si="0"/>
        <v>5095.8904109589039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42295.890410958906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>
      <c r="A19" s="74" t="s">
        <v>28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3"/>
      <c r="AE19" s="53"/>
      <c r="AF19" s="53"/>
      <c r="AG19" s="54">
        <v>1</v>
      </c>
      <c r="AH19" s="54"/>
      <c r="AI19" s="54"/>
      <c r="AJ19" s="54"/>
      <c r="AK19" s="59">
        <v>6000</v>
      </c>
      <c r="AL19" s="60"/>
      <c r="AM19" s="60"/>
      <c r="AN19" s="60"/>
      <c r="AO19" s="60"/>
      <c r="AP19" s="61"/>
      <c r="AQ19" s="56">
        <f t="shared" si="2"/>
        <v>72000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v>0</v>
      </c>
      <c r="BH19" s="57"/>
      <c r="BI19" s="57"/>
      <c r="BJ19" s="57"/>
      <c r="BK19" s="57"/>
      <c r="BL19" s="57"/>
      <c r="BM19" s="57"/>
      <c r="BN19" s="57"/>
      <c r="BO19" s="62">
        <f t="shared" si="0"/>
        <v>9863.0136986301368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81863.013698630137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>
      <c r="A20" s="74" t="s">
        <v>29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53"/>
      <c r="AE20" s="53"/>
      <c r="AF20" s="53"/>
      <c r="AG20" s="54">
        <v>1</v>
      </c>
      <c r="AH20" s="54"/>
      <c r="AI20" s="54"/>
      <c r="AJ20" s="54"/>
      <c r="AK20" s="59">
        <v>3200</v>
      </c>
      <c r="AL20" s="60"/>
      <c r="AM20" s="60"/>
      <c r="AN20" s="60"/>
      <c r="AO20" s="60"/>
      <c r="AP20" s="61"/>
      <c r="AQ20" s="56">
        <f>AG20*AK20*12</f>
        <v>38400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v>0</v>
      </c>
      <c r="BH20" s="57"/>
      <c r="BI20" s="57"/>
      <c r="BJ20" s="57"/>
      <c r="BK20" s="57"/>
      <c r="BL20" s="57"/>
      <c r="BM20" s="57"/>
      <c r="BN20" s="57"/>
      <c r="BO20" s="62">
        <f t="shared" si="0"/>
        <v>5260.2739726027394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43660.273972602736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>
      <c r="A21" s="74" t="s">
        <v>30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53"/>
      <c r="AE21" s="53"/>
      <c r="AF21" s="53"/>
      <c r="AG21" s="54">
        <v>1</v>
      </c>
      <c r="AH21" s="54"/>
      <c r="AI21" s="54"/>
      <c r="AJ21" s="54"/>
      <c r="AK21" s="59">
        <v>4400</v>
      </c>
      <c r="AL21" s="60"/>
      <c r="AM21" s="60"/>
      <c r="AN21" s="60"/>
      <c r="AO21" s="60"/>
      <c r="AP21" s="61"/>
      <c r="AQ21" s="56">
        <f t="shared" si="2"/>
        <v>52800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v>0</v>
      </c>
      <c r="BH21" s="57"/>
      <c r="BI21" s="57"/>
      <c r="BJ21" s="57"/>
      <c r="BK21" s="57"/>
      <c r="BL21" s="57"/>
      <c r="BM21" s="57"/>
      <c r="BN21" s="57"/>
      <c r="BO21" s="62">
        <f t="shared" si="0"/>
        <v>7232.876712328768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60032.876712328769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>
      <c r="A22" s="74" t="s">
        <v>31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53"/>
      <c r="AE22" s="53"/>
      <c r="AF22" s="53"/>
      <c r="AG22" s="54">
        <v>1</v>
      </c>
      <c r="AH22" s="54"/>
      <c r="AI22" s="54"/>
      <c r="AJ22" s="54"/>
      <c r="AK22" s="59">
        <v>800</v>
      </c>
      <c r="AL22" s="60"/>
      <c r="AM22" s="60"/>
      <c r="AN22" s="60"/>
      <c r="AO22" s="60"/>
      <c r="AP22" s="61"/>
      <c r="AQ22" s="56">
        <f t="shared" si="2"/>
        <v>9600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v>0</v>
      </c>
      <c r="BH22" s="57"/>
      <c r="BI22" s="57"/>
      <c r="BJ22" s="57"/>
      <c r="BK22" s="57"/>
      <c r="BL22" s="57"/>
      <c r="BM22" s="57"/>
      <c r="BN22" s="57"/>
      <c r="BO22" s="62">
        <f t="shared" si="0"/>
        <v>1315.0684931506848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10915.068493150684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>
      <c r="A23" s="74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/>
      <c r="AE23" s="53"/>
      <c r="AF23" s="53"/>
      <c r="AG23" s="54">
        <v>1</v>
      </c>
      <c r="AH23" s="54"/>
      <c r="AI23" s="54"/>
      <c r="AJ23" s="54"/>
      <c r="AK23" s="59">
        <v>1500</v>
      </c>
      <c r="AL23" s="60"/>
      <c r="AM23" s="60"/>
      <c r="AN23" s="60"/>
      <c r="AO23" s="60"/>
      <c r="AP23" s="61"/>
      <c r="AQ23" s="56">
        <f t="shared" si="2"/>
        <v>18000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v>0</v>
      </c>
      <c r="BH23" s="57"/>
      <c r="BI23" s="57"/>
      <c r="BJ23" s="57"/>
      <c r="BK23" s="57"/>
      <c r="BL23" s="57"/>
      <c r="BM23" s="57"/>
      <c r="BN23" s="57"/>
      <c r="BO23" s="62">
        <f t="shared" si="0"/>
        <v>2465.7534246575342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20465.753424657534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>
      <c r="A24" s="74" t="s">
        <v>33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>
        <v>1</v>
      </c>
      <c r="AH24" s="54"/>
      <c r="AI24" s="54"/>
      <c r="AJ24" s="54"/>
      <c r="AK24" s="59">
        <v>800</v>
      </c>
      <c r="AL24" s="60"/>
      <c r="AM24" s="60"/>
      <c r="AN24" s="60"/>
      <c r="AO24" s="60"/>
      <c r="AP24" s="61"/>
      <c r="AQ24" s="56">
        <f t="shared" si="2"/>
        <v>9600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v>0</v>
      </c>
      <c r="BH24" s="57"/>
      <c r="BI24" s="57"/>
      <c r="BJ24" s="57"/>
      <c r="BK24" s="57"/>
      <c r="BL24" s="57"/>
      <c r="BM24" s="57"/>
      <c r="BN24" s="57"/>
      <c r="BO24" s="62">
        <f t="shared" si="0"/>
        <v>1315.0684931506848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10915.068493150684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5"/>
    </row>
    <row r="25" spans="1:125" s="48" customFormat="1" ht="23.25" customHeight="1">
      <c r="A25" s="74" t="s">
        <v>34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4">
        <v>1</v>
      </c>
      <c r="AH25" s="54"/>
      <c r="AI25" s="54"/>
      <c r="AJ25" s="54"/>
      <c r="AK25" s="59">
        <v>600</v>
      </c>
      <c r="AL25" s="60"/>
      <c r="AM25" s="60"/>
      <c r="AN25" s="60"/>
      <c r="AO25" s="60"/>
      <c r="AP25" s="61"/>
      <c r="AQ25" s="56">
        <f t="shared" si="2"/>
        <v>7200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v>0</v>
      </c>
      <c r="BH25" s="57"/>
      <c r="BI25" s="57"/>
      <c r="BJ25" s="57"/>
      <c r="BK25" s="57"/>
      <c r="BL25" s="57"/>
      <c r="BM25" s="57"/>
      <c r="BN25" s="57"/>
      <c r="BO25" s="62">
        <f t="shared" si="0"/>
        <v>986.30136986301375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8186.3013698630139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>
      <c r="A26" s="74" t="s">
        <v>35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4">
        <v>1</v>
      </c>
      <c r="AH26" s="54"/>
      <c r="AI26" s="54"/>
      <c r="AJ26" s="54"/>
      <c r="AK26" s="59">
        <v>500</v>
      </c>
      <c r="AL26" s="60"/>
      <c r="AM26" s="60"/>
      <c r="AN26" s="60"/>
      <c r="AO26" s="60"/>
      <c r="AP26" s="61"/>
      <c r="AQ26" s="56">
        <f t="shared" si="2"/>
        <v>6000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v>0</v>
      </c>
      <c r="BH26" s="57"/>
      <c r="BI26" s="57"/>
      <c r="BJ26" s="57"/>
      <c r="BK26" s="57"/>
      <c r="BL26" s="57"/>
      <c r="BM26" s="57"/>
      <c r="BN26" s="57"/>
      <c r="BO26" s="62">
        <f t="shared" si="0"/>
        <v>821.91780821917814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6821.9178082191784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thickBot="1">
      <c r="A27" s="74" t="s">
        <v>36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/>
      <c r="AE27" s="53"/>
      <c r="AF27" s="53"/>
      <c r="AG27" s="54">
        <v>1</v>
      </c>
      <c r="AH27" s="54"/>
      <c r="AI27" s="54"/>
      <c r="AJ27" s="54"/>
      <c r="AK27" s="59">
        <v>800</v>
      </c>
      <c r="AL27" s="60"/>
      <c r="AM27" s="60"/>
      <c r="AN27" s="60"/>
      <c r="AO27" s="60"/>
      <c r="AP27" s="61"/>
      <c r="AQ27" s="56">
        <f t="shared" si="2"/>
        <v>9600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v>0</v>
      </c>
      <c r="BH27" s="57"/>
      <c r="BI27" s="57"/>
      <c r="BJ27" s="57"/>
      <c r="BK27" s="57"/>
      <c r="BL27" s="57"/>
      <c r="BM27" s="57"/>
      <c r="BN27" s="57"/>
      <c r="BO27" s="62">
        <f t="shared" si="0"/>
        <v>1315.0684931506848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10915.068493150684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4.95" customHeight="1" thickBot="1">
      <c r="A28" s="76" t="s">
        <v>37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8"/>
      <c r="AG28" s="79">
        <f>SUM(AG8:AJ27)</f>
        <v>20</v>
      </c>
      <c r="AH28" s="79"/>
      <c r="AI28" s="79"/>
      <c r="AJ28" s="79"/>
      <c r="AK28" s="80">
        <f>SUM(AK8:AP27)</f>
        <v>69300</v>
      </c>
      <c r="AL28" s="80"/>
      <c r="AM28" s="80"/>
      <c r="AN28" s="80"/>
      <c r="AO28" s="80"/>
      <c r="AP28" s="80"/>
      <c r="AQ28" s="81">
        <f>SUM(AQ8:AX27)</f>
        <v>831600</v>
      </c>
      <c r="AR28" s="81"/>
      <c r="AS28" s="81"/>
      <c r="AT28" s="81"/>
      <c r="AU28" s="81"/>
      <c r="AV28" s="81"/>
      <c r="AW28" s="81"/>
      <c r="AX28" s="81"/>
      <c r="AY28" s="81">
        <f>SUM(AY8:BF27)</f>
        <v>0</v>
      </c>
      <c r="AZ28" s="81"/>
      <c r="BA28" s="81"/>
      <c r="BB28" s="81"/>
      <c r="BC28" s="81"/>
      <c r="BD28" s="81"/>
      <c r="BE28" s="81"/>
      <c r="BF28" s="81"/>
      <c r="BG28" s="81">
        <f>SUM(BG8:BN27)</f>
        <v>0</v>
      </c>
      <c r="BH28" s="81"/>
      <c r="BI28" s="81"/>
      <c r="BJ28" s="81"/>
      <c r="BK28" s="81"/>
      <c r="BL28" s="81"/>
      <c r="BM28" s="81"/>
      <c r="BN28" s="81"/>
      <c r="BO28" s="81">
        <f>SUM(BO8:BV27)</f>
        <v>113917.80821917807</v>
      </c>
      <c r="BP28" s="81"/>
      <c r="BQ28" s="81"/>
      <c r="BR28" s="81"/>
      <c r="BS28" s="81"/>
      <c r="BT28" s="81"/>
      <c r="BU28" s="81"/>
      <c r="BV28" s="81"/>
      <c r="BW28" s="81">
        <f>SUM(BW8:CD27)</f>
        <v>0</v>
      </c>
      <c r="BX28" s="81"/>
      <c r="BY28" s="81"/>
      <c r="BZ28" s="81"/>
      <c r="CA28" s="81"/>
      <c r="CB28" s="81"/>
      <c r="CC28" s="81"/>
      <c r="CD28" s="81"/>
      <c r="CE28" s="81">
        <f>SUM(CE8:CM27)</f>
        <v>0</v>
      </c>
      <c r="CF28" s="81"/>
      <c r="CG28" s="81"/>
      <c r="CH28" s="81"/>
      <c r="CI28" s="81"/>
      <c r="CJ28" s="81"/>
      <c r="CK28" s="81"/>
      <c r="CL28" s="81"/>
      <c r="CM28" s="81"/>
      <c r="CN28" s="81">
        <f>SUM(CN8:CU27)</f>
        <v>0</v>
      </c>
      <c r="CO28" s="81"/>
      <c r="CP28" s="81"/>
      <c r="CQ28" s="81"/>
      <c r="CR28" s="81"/>
      <c r="CS28" s="81"/>
      <c r="CT28" s="81"/>
      <c r="CU28" s="81"/>
      <c r="CV28" s="81">
        <f>SUM(CV8:DE27)</f>
        <v>945517.80821917788</v>
      </c>
      <c r="CW28" s="81"/>
      <c r="CX28" s="81"/>
      <c r="CY28" s="81"/>
      <c r="CZ28" s="81"/>
      <c r="DA28" s="81"/>
      <c r="DB28" s="81"/>
      <c r="DC28" s="81"/>
      <c r="DD28" s="81"/>
      <c r="DE28" s="82"/>
      <c r="DF28" s="83"/>
    </row>
    <row r="29" spans="1:125" s="48" customFormat="1" ht="24.95" customHeight="1">
      <c r="BO29" s="84"/>
      <c r="BP29" s="85"/>
      <c r="BQ29" s="85"/>
      <c r="BR29" s="85"/>
      <c r="BS29" s="85"/>
      <c r="BT29" s="85"/>
      <c r="BU29" s="85"/>
      <c r="BV29" s="85"/>
    </row>
    <row r="30" spans="1:125" s="48" customFormat="1" ht="12.75"/>
    <row r="31" spans="1:125" s="48" customFormat="1" ht="12.75"/>
    <row r="32" spans="1:125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</sheetData>
  <mergeCells count="297">
    <mergeCell ref="BO29:BV29"/>
    <mergeCell ref="BG28:BN28"/>
    <mergeCell ref="BO28:BV28"/>
    <mergeCell ref="BW28:CD28"/>
    <mergeCell ref="CE28:CM28"/>
    <mergeCell ref="CN28:CU28"/>
    <mergeCell ref="CV28:DE28"/>
    <mergeCell ref="BO27:BV27"/>
    <mergeCell ref="BW27:CD27"/>
    <mergeCell ref="CE27:CM27"/>
    <mergeCell ref="CN27:CU27"/>
    <mergeCell ref="CV27:DE27"/>
    <mergeCell ref="A28:AF28"/>
    <mergeCell ref="AG28:AJ28"/>
    <mergeCell ref="AK28:AP28"/>
    <mergeCell ref="AQ28:AX28"/>
    <mergeCell ref="AY28:BF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2017-04-28T19:53:55Z</dcterms:created>
  <dcterms:modified xsi:type="dcterms:W3CDTF">2017-04-28T19:55:26Z</dcterms:modified>
</cp:coreProperties>
</file>