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ERO 2017" sheetId="1" r:id="rId1"/>
  </sheets>
  <externalReferences>
    <externalReference r:id="rId2"/>
  </externalReferences>
  <definedNames>
    <definedName name="_xlnm._FilterDatabase" localSheetId="0" hidden="1">'ENERO 2017'!$E$1:$E$381</definedName>
  </definedNames>
  <calcPr calcId="145621"/>
</workbook>
</file>

<file path=xl/calcChain.xml><?xml version="1.0" encoding="utf-8"?>
<calcChain xmlns="http://schemas.openxmlformats.org/spreadsheetml/2006/main">
  <c r="F345" i="1" l="1"/>
  <c r="E345" i="1"/>
  <c r="O332" i="1"/>
  <c r="O331" i="1"/>
  <c r="O333" i="1" s="1"/>
  <c r="N330" i="1"/>
  <c r="J327" i="1"/>
  <c r="L332" i="1" s="1"/>
  <c r="M326" i="1"/>
  <c r="N324" i="1"/>
  <c r="N305" i="1"/>
  <c r="A6" i="1"/>
  <c r="G6" i="1" s="1"/>
  <c r="A7" i="1" s="1"/>
  <c r="G7" i="1" s="1"/>
  <c r="A8" i="1" s="1"/>
  <c r="G8" i="1" s="1"/>
  <c r="A9" i="1" s="1"/>
  <c r="G9" i="1" s="1"/>
  <c r="A10" i="1" s="1"/>
  <c r="G10" i="1" s="1"/>
  <c r="A11" i="1" s="1"/>
  <c r="G11" i="1" s="1"/>
  <c r="A12" i="1" s="1"/>
  <c r="G12" i="1" s="1"/>
  <c r="A13" i="1" s="1"/>
  <c r="G13" i="1" s="1"/>
  <c r="A14" i="1" s="1"/>
  <c r="G14" i="1" s="1"/>
  <c r="A15" i="1" s="1"/>
  <c r="G15" i="1" s="1"/>
  <c r="A16" i="1" s="1"/>
  <c r="G16" i="1" s="1"/>
  <c r="A17" i="1" s="1"/>
  <c r="G17" i="1" s="1"/>
  <c r="A18" i="1" s="1"/>
  <c r="G18" i="1" s="1"/>
  <c r="A19" i="1" s="1"/>
  <c r="G19" i="1" s="1"/>
  <c r="A20" i="1" s="1"/>
  <c r="G20" i="1" s="1"/>
  <c r="A21" i="1" s="1"/>
  <c r="G21" i="1" s="1"/>
  <c r="A22" i="1" s="1"/>
  <c r="G22" i="1" s="1"/>
  <c r="A23" i="1" s="1"/>
  <c r="G23" i="1" s="1"/>
  <c r="A24" i="1" s="1"/>
  <c r="G24" i="1" s="1"/>
  <c r="A25" i="1" s="1"/>
  <c r="G25" i="1" s="1"/>
  <c r="A26" i="1" s="1"/>
  <c r="G26" i="1" s="1"/>
  <c r="A27" i="1" s="1"/>
  <c r="G27" i="1" s="1"/>
  <c r="A28" i="1" s="1"/>
  <c r="G28" i="1" s="1"/>
  <c r="A29" i="1" s="1"/>
  <c r="G29" i="1" s="1"/>
  <c r="A30" i="1" s="1"/>
  <c r="G30" i="1" s="1"/>
  <c r="A31" i="1" s="1"/>
  <c r="G31" i="1" s="1"/>
  <c r="A32" i="1" s="1"/>
  <c r="G32" i="1" s="1"/>
  <c r="A33" i="1" s="1"/>
  <c r="G33" i="1" s="1"/>
  <c r="A34" i="1" s="1"/>
  <c r="G34" i="1" s="1"/>
  <c r="A35" i="1" s="1"/>
  <c r="G35" i="1" s="1"/>
  <c r="A36" i="1" s="1"/>
  <c r="G36" i="1" s="1"/>
  <c r="A37" i="1" s="1"/>
  <c r="G37" i="1" s="1"/>
  <c r="A38" i="1" s="1"/>
  <c r="G38" i="1" s="1"/>
  <c r="A39" i="1" s="1"/>
  <c r="G39" i="1" s="1"/>
  <c r="A40" i="1" s="1"/>
  <c r="G40" i="1" s="1"/>
  <c r="A41" i="1" s="1"/>
  <c r="G41" i="1" s="1"/>
  <c r="A42" i="1" s="1"/>
  <c r="G42" i="1" s="1"/>
  <c r="A43" i="1" s="1"/>
  <c r="G43" i="1" s="1"/>
  <c r="A44" i="1" s="1"/>
  <c r="G44" i="1" s="1"/>
  <c r="A45" i="1" s="1"/>
  <c r="G45" i="1" s="1"/>
  <c r="A46" i="1" s="1"/>
  <c r="G46" i="1" s="1"/>
  <c r="A47" i="1" s="1"/>
  <c r="G47" i="1" s="1"/>
  <c r="A48" i="1" s="1"/>
  <c r="G48" i="1" s="1"/>
  <c r="A49" i="1" s="1"/>
  <c r="G49" i="1" s="1"/>
  <c r="A50" i="1" s="1"/>
  <c r="G50" i="1" s="1"/>
  <c r="A51" i="1" s="1"/>
  <c r="G51" i="1" s="1"/>
  <c r="A52" i="1" s="1"/>
  <c r="G52" i="1" s="1"/>
  <c r="A53" i="1" s="1"/>
  <c r="G53" i="1" s="1"/>
  <c r="A54" i="1" s="1"/>
  <c r="G54" i="1" s="1"/>
  <c r="A55" i="1" s="1"/>
  <c r="G55" i="1" s="1"/>
  <c r="A56" i="1" s="1"/>
  <c r="G56" i="1" s="1"/>
  <c r="A57" i="1" s="1"/>
  <c r="G57" i="1" s="1"/>
  <c r="A58" i="1" s="1"/>
  <c r="G58" i="1" s="1"/>
  <c r="A59" i="1" s="1"/>
  <c r="G59" i="1" s="1"/>
  <c r="A60" i="1" s="1"/>
  <c r="G60" i="1" s="1"/>
  <c r="A61" i="1" s="1"/>
  <c r="G61" i="1" s="1"/>
  <c r="A62" i="1" s="1"/>
  <c r="G62" i="1" s="1"/>
  <c r="A63" i="1" s="1"/>
  <c r="G63" i="1" s="1"/>
  <c r="A64" i="1" s="1"/>
  <c r="G64" i="1" s="1"/>
  <c r="A65" i="1" s="1"/>
  <c r="G65" i="1" s="1"/>
  <c r="A66" i="1" s="1"/>
  <c r="G66" i="1" s="1"/>
  <c r="A67" i="1" s="1"/>
  <c r="G67" i="1" s="1"/>
  <c r="A68" i="1" s="1"/>
  <c r="G68" i="1" s="1"/>
  <c r="A69" i="1" s="1"/>
  <c r="G69" i="1" s="1"/>
  <c r="A70" i="1" s="1"/>
  <c r="G70" i="1" s="1"/>
  <c r="A71" i="1" s="1"/>
  <c r="G71" i="1" s="1"/>
  <c r="A72" i="1" s="1"/>
  <c r="G72" i="1" s="1"/>
  <c r="A73" i="1" s="1"/>
  <c r="G73" i="1" s="1"/>
  <c r="A74" i="1" s="1"/>
  <c r="G74" i="1" s="1"/>
  <c r="A75" i="1" s="1"/>
  <c r="G75" i="1" s="1"/>
  <c r="A76" i="1" s="1"/>
  <c r="G76" i="1" s="1"/>
  <c r="A77" i="1" s="1"/>
  <c r="G77" i="1" s="1"/>
  <c r="A78" i="1" s="1"/>
  <c r="G78" i="1" s="1"/>
  <c r="A79" i="1" s="1"/>
  <c r="G79" i="1" s="1"/>
  <c r="A80" i="1" s="1"/>
  <c r="G80" i="1" s="1"/>
  <c r="A81" i="1" s="1"/>
  <c r="G81" i="1" s="1"/>
  <c r="A82" i="1" s="1"/>
  <c r="G82" i="1" s="1"/>
  <c r="A83" i="1" s="1"/>
  <c r="G83" i="1" s="1"/>
  <c r="A84" i="1" s="1"/>
  <c r="G84" i="1" s="1"/>
  <c r="A85" i="1" s="1"/>
  <c r="G85" i="1" s="1"/>
  <c r="A86" i="1" s="1"/>
  <c r="G86" i="1" s="1"/>
  <c r="A87" i="1" s="1"/>
  <c r="G87" i="1" s="1"/>
  <c r="A88" i="1" s="1"/>
  <c r="G88" i="1" s="1"/>
  <c r="A89" i="1" s="1"/>
  <c r="G89" i="1" s="1"/>
  <c r="A90" i="1" s="1"/>
  <c r="G90" i="1" s="1"/>
  <c r="A91" i="1" s="1"/>
  <c r="G91" i="1" s="1"/>
  <c r="A92" i="1" s="1"/>
  <c r="G92" i="1" s="1"/>
  <c r="A93" i="1" s="1"/>
  <c r="G93" i="1" s="1"/>
  <c r="A94" i="1" s="1"/>
  <c r="G94" i="1" s="1"/>
  <c r="A95" i="1" s="1"/>
  <c r="G95" i="1" s="1"/>
  <c r="A96" i="1" s="1"/>
  <c r="G96" i="1" s="1"/>
  <c r="A97" i="1" s="1"/>
  <c r="G97" i="1" s="1"/>
  <c r="A98" i="1" s="1"/>
  <c r="G98" i="1" s="1"/>
  <c r="A99" i="1" s="1"/>
  <c r="G99" i="1" s="1"/>
  <c r="A100" i="1" s="1"/>
  <c r="G100" i="1" s="1"/>
  <c r="A101" i="1" s="1"/>
  <c r="G101" i="1" s="1"/>
  <c r="A102" i="1" s="1"/>
  <c r="G102" i="1" s="1"/>
  <c r="A103" i="1" s="1"/>
  <c r="G103" i="1" s="1"/>
  <c r="A104" i="1" s="1"/>
  <c r="G104" i="1" s="1"/>
  <c r="A105" i="1" s="1"/>
  <c r="G105" i="1" s="1"/>
  <c r="A106" i="1" s="1"/>
  <c r="G106" i="1" s="1"/>
  <c r="A107" i="1" s="1"/>
  <c r="G107" i="1" s="1"/>
  <c r="A108" i="1" s="1"/>
  <c r="G108" i="1" s="1"/>
  <c r="A109" i="1" s="1"/>
  <c r="G109" i="1" s="1"/>
  <c r="A110" i="1" s="1"/>
  <c r="G110" i="1" s="1"/>
  <c r="A111" i="1" s="1"/>
  <c r="G111" i="1" s="1"/>
  <c r="A112" i="1" s="1"/>
  <c r="G112" i="1" s="1"/>
  <c r="A113" i="1" s="1"/>
  <c r="G113" i="1" s="1"/>
  <c r="A114" i="1" s="1"/>
  <c r="G114" i="1" s="1"/>
  <c r="A115" i="1" s="1"/>
  <c r="G115" i="1" s="1"/>
  <c r="A116" i="1" s="1"/>
  <c r="G116" i="1" s="1"/>
  <c r="A117" i="1" s="1"/>
  <c r="G117" i="1" s="1"/>
  <c r="A118" i="1" s="1"/>
  <c r="G118" i="1" s="1"/>
  <c r="A119" i="1" s="1"/>
  <c r="G119" i="1" s="1"/>
  <c r="A120" i="1" s="1"/>
  <c r="G120" i="1" s="1"/>
  <c r="A121" i="1" s="1"/>
  <c r="G121" i="1" s="1"/>
  <c r="A122" i="1" s="1"/>
  <c r="G122" i="1" s="1"/>
  <c r="A123" i="1" s="1"/>
  <c r="G123" i="1" s="1"/>
  <c r="A124" i="1" s="1"/>
  <c r="G124" i="1" s="1"/>
  <c r="A125" i="1" s="1"/>
  <c r="G125" i="1" s="1"/>
  <c r="A126" i="1" s="1"/>
  <c r="G126" i="1" s="1"/>
  <c r="A127" i="1" s="1"/>
  <c r="G127" i="1" s="1"/>
  <c r="A128" i="1" s="1"/>
  <c r="G128" i="1" s="1"/>
  <c r="A129" i="1" s="1"/>
  <c r="G129" i="1" s="1"/>
  <c r="A130" i="1" s="1"/>
  <c r="G130" i="1" s="1"/>
  <c r="A131" i="1" s="1"/>
  <c r="G131" i="1" s="1"/>
  <c r="A132" i="1" s="1"/>
  <c r="G132" i="1" s="1"/>
  <c r="A133" i="1" s="1"/>
  <c r="G133" i="1" s="1"/>
  <c r="A134" i="1" s="1"/>
  <c r="G134" i="1" s="1"/>
  <c r="A135" i="1" s="1"/>
  <c r="G135" i="1" s="1"/>
  <c r="A136" i="1" s="1"/>
  <c r="G136" i="1" s="1"/>
  <c r="A137" i="1" s="1"/>
  <c r="G137" i="1" s="1"/>
  <c r="A138" i="1" s="1"/>
  <c r="G138" i="1" s="1"/>
  <c r="A139" i="1" s="1"/>
  <c r="G139" i="1" s="1"/>
  <c r="A140" i="1" s="1"/>
  <c r="G140" i="1" s="1"/>
  <c r="A141" i="1" s="1"/>
  <c r="G141" i="1" s="1"/>
  <c r="A142" i="1" s="1"/>
  <c r="G142" i="1" s="1"/>
  <c r="A143" i="1" s="1"/>
  <c r="G143" i="1" s="1"/>
  <c r="A144" i="1" s="1"/>
  <c r="G144" i="1" s="1"/>
  <c r="A145" i="1" s="1"/>
  <c r="G145" i="1" s="1"/>
  <c r="A146" i="1" s="1"/>
  <c r="G146" i="1" s="1"/>
  <c r="A147" i="1" s="1"/>
  <c r="G147" i="1" s="1"/>
  <c r="A148" i="1" s="1"/>
  <c r="G148" i="1" s="1"/>
  <c r="A149" i="1" s="1"/>
  <c r="G149" i="1" s="1"/>
  <c r="A150" i="1" s="1"/>
  <c r="G150" i="1" s="1"/>
  <c r="A151" i="1" s="1"/>
  <c r="G151" i="1" s="1"/>
  <c r="A152" i="1" s="1"/>
  <c r="G152" i="1" s="1"/>
  <c r="A153" i="1" s="1"/>
  <c r="G153" i="1" s="1"/>
  <c r="A154" i="1" s="1"/>
  <c r="G154" i="1" s="1"/>
  <c r="A155" i="1" s="1"/>
  <c r="G155" i="1" s="1"/>
  <c r="A156" i="1" s="1"/>
  <c r="G156" i="1" s="1"/>
  <c r="A157" i="1" s="1"/>
  <c r="G157" i="1" s="1"/>
  <c r="A158" i="1" s="1"/>
  <c r="G158" i="1" s="1"/>
  <c r="A159" i="1" s="1"/>
  <c r="G159" i="1" s="1"/>
  <c r="A160" i="1" s="1"/>
  <c r="G160" i="1" s="1"/>
  <c r="A161" i="1" s="1"/>
  <c r="G161" i="1" s="1"/>
  <c r="A162" i="1" s="1"/>
  <c r="G162" i="1" s="1"/>
  <c r="A163" i="1" s="1"/>
  <c r="G163" i="1" s="1"/>
  <c r="A164" i="1" s="1"/>
  <c r="G164" i="1" s="1"/>
  <c r="A165" i="1" s="1"/>
  <c r="G165" i="1" s="1"/>
  <c r="A166" i="1" s="1"/>
  <c r="G166" i="1" s="1"/>
  <c r="A167" i="1" s="1"/>
  <c r="G167" i="1" s="1"/>
  <c r="A168" i="1" s="1"/>
  <c r="G168" i="1" s="1"/>
  <c r="A169" i="1" s="1"/>
  <c r="G169" i="1" s="1"/>
  <c r="A170" i="1" s="1"/>
  <c r="G170" i="1" s="1"/>
  <c r="A171" i="1" s="1"/>
  <c r="G171" i="1" s="1"/>
  <c r="A172" i="1" s="1"/>
  <c r="G172" i="1" s="1"/>
  <c r="A173" i="1" s="1"/>
  <c r="G173" i="1" s="1"/>
  <c r="A174" i="1" s="1"/>
  <c r="G174" i="1" s="1"/>
  <c r="A175" i="1" s="1"/>
  <c r="G175" i="1" s="1"/>
  <c r="A176" i="1" s="1"/>
  <c r="G176" i="1" s="1"/>
  <c r="A177" i="1" s="1"/>
  <c r="G177" i="1" s="1"/>
  <c r="A178" i="1" s="1"/>
  <c r="G178" i="1" s="1"/>
  <c r="A179" i="1" s="1"/>
  <c r="G179" i="1" s="1"/>
  <c r="A180" i="1" s="1"/>
  <c r="G180" i="1" s="1"/>
  <c r="A181" i="1" s="1"/>
  <c r="G181" i="1" s="1"/>
  <c r="A182" i="1" s="1"/>
  <c r="G182" i="1" s="1"/>
  <c r="A183" i="1" s="1"/>
  <c r="G183" i="1" s="1"/>
  <c r="A184" i="1" s="1"/>
  <c r="G184" i="1" s="1"/>
  <c r="A185" i="1" s="1"/>
  <c r="G185" i="1" s="1"/>
  <c r="A186" i="1" s="1"/>
  <c r="G186" i="1" s="1"/>
  <c r="A187" i="1" s="1"/>
  <c r="G187" i="1" s="1"/>
  <c r="A188" i="1" s="1"/>
  <c r="G188" i="1" s="1"/>
  <c r="A189" i="1" s="1"/>
  <c r="G189" i="1" s="1"/>
  <c r="A190" i="1" s="1"/>
  <c r="G190" i="1" s="1"/>
  <c r="A191" i="1" s="1"/>
  <c r="G191" i="1" s="1"/>
  <c r="A192" i="1" s="1"/>
  <c r="G192" i="1" s="1"/>
  <c r="A193" i="1" s="1"/>
  <c r="G193" i="1" s="1"/>
  <c r="A194" i="1" s="1"/>
  <c r="G194" i="1" s="1"/>
  <c r="A195" i="1" s="1"/>
  <c r="G195" i="1" s="1"/>
  <c r="A196" i="1" s="1"/>
  <c r="G196" i="1" s="1"/>
  <c r="A197" i="1" s="1"/>
  <c r="G197" i="1" s="1"/>
  <c r="A198" i="1" s="1"/>
  <c r="G198" i="1" s="1"/>
  <c r="A199" i="1" s="1"/>
  <c r="G199" i="1" s="1"/>
  <c r="A200" i="1" s="1"/>
  <c r="G200" i="1" s="1"/>
  <c r="A201" i="1" s="1"/>
  <c r="G201" i="1" s="1"/>
  <c r="A202" i="1" s="1"/>
  <c r="G202" i="1" s="1"/>
  <c r="A203" i="1" s="1"/>
  <c r="G203" i="1" s="1"/>
  <c r="A204" i="1" s="1"/>
  <c r="G204" i="1" s="1"/>
  <c r="A205" i="1" s="1"/>
  <c r="G205" i="1" s="1"/>
  <c r="A206" i="1" s="1"/>
  <c r="G206" i="1" s="1"/>
  <c r="A207" i="1" s="1"/>
  <c r="G207" i="1" s="1"/>
  <c r="A208" i="1" s="1"/>
  <c r="G208" i="1" s="1"/>
  <c r="A209" i="1" s="1"/>
  <c r="G209" i="1" s="1"/>
  <c r="A210" i="1" s="1"/>
  <c r="G210" i="1" s="1"/>
  <c r="A211" i="1" s="1"/>
  <c r="G211" i="1" s="1"/>
  <c r="A212" i="1" s="1"/>
  <c r="G212" i="1" s="1"/>
  <c r="A213" i="1" s="1"/>
  <c r="G213" i="1" s="1"/>
  <c r="A214" i="1" s="1"/>
  <c r="G214" i="1" s="1"/>
  <c r="A215" i="1" s="1"/>
  <c r="G215" i="1" s="1"/>
  <c r="A216" i="1" s="1"/>
  <c r="G216" i="1" s="1"/>
  <c r="A217" i="1" s="1"/>
  <c r="G217" i="1" s="1"/>
  <c r="A218" i="1" s="1"/>
  <c r="G218" i="1" s="1"/>
  <c r="A219" i="1" s="1"/>
  <c r="G219" i="1" s="1"/>
  <c r="A220" i="1" s="1"/>
  <c r="G220" i="1" s="1"/>
  <c r="A221" i="1" s="1"/>
  <c r="G221" i="1" s="1"/>
  <c r="A222" i="1" s="1"/>
  <c r="G222" i="1" s="1"/>
  <c r="A223" i="1" s="1"/>
  <c r="G223" i="1" s="1"/>
  <c r="A224" i="1" s="1"/>
  <c r="G224" i="1" s="1"/>
  <c r="A225" i="1" s="1"/>
  <c r="G225" i="1" s="1"/>
  <c r="A226" i="1" s="1"/>
  <c r="G226" i="1" s="1"/>
  <c r="A227" i="1" s="1"/>
  <c r="G227" i="1" s="1"/>
  <c r="A228" i="1" s="1"/>
  <c r="G228" i="1" s="1"/>
  <c r="A229" i="1" s="1"/>
  <c r="G229" i="1" s="1"/>
  <c r="A230" i="1" s="1"/>
  <c r="G230" i="1" s="1"/>
  <c r="A231" i="1" s="1"/>
  <c r="G231" i="1" s="1"/>
  <c r="A232" i="1" s="1"/>
  <c r="G232" i="1" s="1"/>
  <c r="A233" i="1" s="1"/>
  <c r="G233" i="1" s="1"/>
  <c r="A234" i="1" s="1"/>
  <c r="G234" i="1" s="1"/>
  <c r="A235" i="1" s="1"/>
  <c r="G235" i="1" s="1"/>
  <c r="A236" i="1" s="1"/>
  <c r="G236" i="1" s="1"/>
  <c r="A237" i="1" s="1"/>
  <c r="G237" i="1" s="1"/>
  <c r="A238" i="1" s="1"/>
  <c r="G238" i="1" s="1"/>
  <c r="A239" i="1" s="1"/>
  <c r="G239" i="1" s="1"/>
  <c r="A240" i="1" s="1"/>
  <c r="G240" i="1" s="1"/>
  <c r="A241" i="1" s="1"/>
  <c r="G241" i="1" s="1"/>
  <c r="A242" i="1" s="1"/>
  <c r="G242" i="1" s="1"/>
  <c r="A243" i="1" s="1"/>
  <c r="G243" i="1" s="1"/>
  <c r="A244" i="1" s="1"/>
  <c r="G244" i="1" s="1"/>
  <c r="A245" i="1" s="1"/>
  <c r="G245" i="1" s="1"/>
  <c r="A246" i="1" s="1"/>
  <c r="G246" i="1" s="1"/>
  <c r="A247" i="1" s="1"/>
  <c r="G247" i="1" s="1"/>
  <c r="A248" i="1" s="1"/>
  <c r="G248" i="1" s="1"/>
  <c r="A249" i="1" s="1"/>
  <c r="G249" i="1" s="1"/>
  <c r="A250" i="1" s="1"/>
  <c r="G250" i="1" s="1"/>
  <c r="A251" i="1" s="1"/>
  <c r="G251" i="1" s="1"/>
  <c r="A252" i="1" s="1"/>
  <c r="G252" i="1" s="1"/>
  <c r="A253" i="1" s="1"/>
  <c r="G253" i="1" s="1"/>
  <c r="A254" i="1" s="1"/>
  <c r="G254" i="1" s="1"/>
  <c r="A255" i="1" s="1"/>
  <c r="G255" i="1" s="1"/>
  <c r="A256" i="1" s="1"/>
  <c r="G256" i="1" s="1"/>
  <c r="A257" i="1" s="1"/>
  <c r="G257" i="1" s="1"/>
  <c r="A258" i="1" s="1"/>
  <c r="G258" i="1" s="1"/>
  <c r="A259" i="1" s="1"/>
  <c r="G259" i="1" s="1"/>
  <c r="A260" i="1" s="1"/>
  <c r="G260" i="1" s="1"/>
  <c r="A261" i="1" s="1"/>
  <c r="G261" i="1" s="1"/>
  <c r="A262" i="1" s="1"/>
  <c r="G262" i="1" s="1"/>
  <c r="A263" i="1" s="1"/>
  <c r="G263" i="1" s="1"/>
  <c r="A264" i="1" s="1"/>
  <c r="G264" i="1" s="1"/>
  <c r="A265" i="1" s="1"/>
  <c r="G265" i="1" s="1"/>
  <c r="A266" i="1" s="1"/>
  <c r="G266" i="1" s="1"/>
  <c r="A267" i="1" s="1"/>
  <c r="G267" i="1" s="1"/>
  <c r="A268" i="1" s="1"/>
  <c r="G268" i="1" s="1"/>
  <c r="A269" i="1" s="1"/>
  <c r="G269" i="1" s="1"/>
  <c r="A270" i="1" s="1"/>
  <c r="G270" i="1" s="1"/>
  <c r="A271" i="1" s="1"/>
  <c r="G271" i="1" s="1"/>
  <c r="A272" i="1" s="1"/>
  <c r="G272" i="1" s="1"/>
  <c r="A273" i="1" s="1"/>
  <c r="G273" i="1" s="1"/>
  <c r="A274" i="1" s="1"/>
  <c r="G274" i="1" s="1"/>
  <c r="A275" i="1" s="1"/>
  <c r="G275" i="1" s="1"/>
  <c r="A276" i="1" s="1"/>
  <c r="G276" i="1" s="1"/>
  <c r="A277" i="1" s="1"/>
  <c r="G277" i="1" s="1"/>
  <c r="A278" i="1" s="1"/>
  <c r="G278" i="1" s="1"/>
  <c r="A279" i="1" s="1"/>
  <c r="G279" i="1" s="1"/>
  <c r="A280" i="1" s="1"/>
  <c r="G280" i="1" s="1"/>
  <c r="A281" i="1" s="1"/>
  <c r="G281" i="1" s="1"/>
  <c r="A282" i="1" s="1"/>
  <c r="G282" i="1" s="1"/>
  <c r="A283" i="1" s="1"/>
  <c r="G283" i="1" s="1"/>
  <c r="A284" i="1" s="1"/>
  <c r="G284" i="1" s="1"/>
  <c r="A285" i="1" s="1"/>
  <c r="G285" i="1" s="1"/>
  <c r="A286" i="1" s="1"/>
  <c r="G286" i="1" s="1"/>
  <c r="A287" i="1" s="1"/>
  <c r="G287" i="1" s="1"/>
  <c r="A288" i="1" s="1"/>
  <c r="G288" i="1" s="1"/>
  <c r="A289" i="1" s="1"/>
  <c r="G289" i="1" s="1"/>
  <c r="A290" i="1" s="1"/>
  <c r="G290" i="1" s="1"/>
  <c r="A291" i="1" s="1"/>
  <c r="G291" i="1" s="1"/>
  <c r="A292" i="1" s="1"/>
  <c r="G292" i="1" s="1"/>
  <c r="A293" i="1" s="1"/>
  <c r="G293" i="1" s="1"/>
  <c r="A294" i="1" s="1"/>
  <c r="G294" i="1" s="1"/>
  <c r="A295" i="1" s="1"/>
  <c r="G295" i="1" s="1"/>
  <c r="A296" i="1" s="1"/>
  <c r="G296" i="1" s="1"/>
  <c r="A297" i="1" s="1"/>
  <c r="G297" i="1" s="1"/>
  <c r="A298" i="1" s="1"/>
  <c r="G298" i="1" s="1"/>
  <c r="A299" i="1" s="1"/>
  <c r="G299" i="1" s="1"/>
  <c r="A300" i="1" s="1"/>
  <c r="G300" i="1" s="1"/>
  <c r="A301" i="1" s="1"/>
  <c r="G301" i="1" s="1"/>
  <c r="A302" i="1" s="1"/>
  <c r="G302" i="1" s="1"/>
  <c r="A303" i="1" s="1"/>
  <c r="G303" i="1" s="1"/>
  <c r="A304" i="1" s="1"/>
  <c r="G304" i="1" s="1"/>
  <c r="A305" i="1" s="1"/>
  <c r="G305" i="1" s="1"/>
  <c r="A306" i="1" s="1"/>
  <c r="G306" i="1" s="1"/>
  <c r="A307" i="1" s="1"/>
  <c r="G307" i="1" s="1"/>
  <c r="A308" i="1" s="1"/>
  <c r="G308" i="1" s="1"/>
  <c r="A309" i="1" s="1"/>
  <c r="G309" i="1" s="1"/>
  <c r="A310" i="1" s="1"/>
  <c r="G310" i="1" s="1"/>
  <c r="A311" i="1" s="1"/>
  <c r="G311" i="1" s="1"/>
  <c r="A312" i="1" s="1"/>
  <c r="G312" i="1" s="1"/>
  <c r="A313" i="1" s="1"/>
  <c r="G313" i="1" s="1"/>
  <c r="A314" i="1" s="1"/>
  <c r="G314" i="1" s="1"/>
  <c r="A315" i="1" s="1"/>
  <c r="G315" i="1" s="1"/>
  <c r="A316" i="1" s="1"/>
  <c r="G316" i="1" s="1"/>
  <c r="A317" i="1" s="1"/>
  <c r="G317" i="1" s="1"/>
  <c r="A318" i="1" s="1"/>
  <c r="G318" i="1" s="1"/>
  <c r="A319" i="1" s="1"/>
  <c r="G319" i="1" s="1"/>
  <c r="A320" i="1" s="1"/>
  <c r="G320" i="1" s="1"/>
  <c r="A321" i="1" s="1"/>
  <c r="G321" i="1" s="1"/>
  <c r="A322" i="1" s="1"/>
  <c r="G322" i="1" s="1"/>
  <c r="A323" i="1" s="1"/>
  <c r="G323" i="1" s="1"/>
  <c r="A324" i="1" s="1"/>
  <c r="G324" i="1" s="1"/>
  <c r="A325" i="1" s="1"/>
  <c r="G325" i="1" s="1"/>
  <c r="A326" i="1" s="1"/>
  <c r="G326" i="1" s="1"/>
  <c r="A327" i="1" s="1"/>
  <c r="G327" i="1" s="1"/>
  <c r="A328" i="1" s="1"/>
  <c r="G328" i="1" s="1"/>
  <c r="A329" i="1" s="1"/>
  <c r="G329" i="1" s="1"/>
  <c r="A330" i="1" s="1"/>
  <c r="G330" i="1" s="1"/>
  <c r="A331" i="1" s="1"/>
  <c r="G331" i="1" s="1"/>
  <c r="A332" i="1" s="1"/>
  <c r="G332" i="1" s="1"/>
  <c r="A333" i="1" s="1"/>
  <c r="G333" i="1" s="1"/>
  <c r="A334" i="1" s="1"/>
  <c r="G334" i="1" s="1"/>
  <c r="A335" i="1" s="1"/>
  <c r="G335" i="1" s="1"/>
  <c r="A336" i="1" s="1"/>
  <c r="G336" i="1" s="1"/>
  <c r="A337" i="1" s="1"/>
  <c r="G337" i="1" s="1"/>
  <c r="A338" i="1" s="1"/>
  <c r="G338" i="1" s="1"/>
  <c r="A339" i="1" s="1"/>
  <c r="G339" i="1" s="1"/>
  <c r="A340" i="1" s="1"/>
  <c r="G340" i="1" s="1"/>
  <c r="A341" i="1" s="1"/>
  <c r="G341" i="1" s="1"/>
  <c r="A342" i="1" s="1"/>
  <c r="G342" i="1" s="1"/>
  <c r="A343" i="1" s="1"/>
  <c r="G343" i="1" s="1"/>
  <c r="G5" i="1"/>
  <c r="A344" i="1" l="1"/>
  <c r="G344" i="1" s="1"/>
  <c r="A345" i="1" s="1"/>
  <c r="G345" i="1" s="1"/>
  <c r="A346" i="1" s="1"/>
  <c r="G346" i="1" s="1"/>
  <c r="A347" i="1" s="1"/>
  <c r="G347" i="1" s="1"/>
  <c r="A348" i="1" s="1"/>
  <c r="G348" i="1" s="1"/>
  <c r="A349" i="1" s="1"/>
  <c r="G349" i="1" s="1"/>
  <c r="A350" i="1" s="1"/>
  <c r="G350" i="1" s="1"/>
  <c r="A351" i="1" s="1"/>
  <c r="G351" i="1" s="1"/>
  <c r="A352" i="1" s="1"/>
  <c r="G352" i="1" s="1"/>
  <c r="A353" i="1" s="1"/>
  <c r="G353" i="1" s="1"/>
  <c r="A354" i="1" s="1"/>
  <c r="G354" i="1" s="1"/>
  <c r="A355" i="1" s="1"/>
  <c r="G355" i="1" s="1"/>
  <c r="A356" i="1" s="1"/>
  <c r="G356" i="1" s="1"/>
  <c r="A357" i="1" s="1"/>
  <c r="G357" i="1" s="1"/>
  <c r="A358" i="1" s="1"/>
  <c r="G358" i="1" s="1"/>
  <c r="A359" i="1" s="1"/>
  <c r="G359" i="1" s="1"/>
  <c r="A360" i="1" s="1"/>
  <c r="G360" i="1" s="1"/>
  <c r="A361" i="1" s="1"/>
  <c r="G361" i="1" s="1"/>
  <c r="A362" i="1" s="1"/>
  <c r="G362" i="1" s="1"/>
  <c r="A363" i="1" s="1"/>
  <c r="G363" i="1" s="1"/>
  <c r="A364" i="1" s="1"/>
  <c r="G364" i="1" s="1"/>
  <c r="A365" i="1" s="1"/>
  <c r="G365" i="1" s="1"/>
  <c r="A366" i="1" s="1"/>
  <c r="G366" i="1" s="1"/>
  <c r="A367" i="1" s="1"/>
  <c r="G367" i="1" s="1"/>
  <c r="A368" i="1" s="1"/>
  <c r="G368" i="1" s="1"/>
  <c r="A369" i="1" s="1"/>
  <c r="G369" i="1" s="1"/>
  <c r="A370" i="1" s="1"/>
  <c r="G370" i="1" s="1"/>
  <c r="A371" i="1" s="1"/>
  <c r="G371" i="1" s="1"/>
  <c r="A372" i="1" s="1"/>
  <c r="G372" i="1" s="1"/>
  <c r="A373" i="1" s="1"/>
  <c r="G373" i="1" s="1"/>
  <c r="A374" i="1" s="1"/>
  <c r="G374" i="1" s="1"/>
  <c r="A375" i="1" s="1"/>
  <c r="G375" i="1" s="1"/>
  <c r="A376" i="1" s="1"/>
  <c r="G376" i="1" s="1"/>
  <c r="A377" i="1" s="1"/>
  <c r="G377" i="1" s="1"/>
  <c r="A378" i="1" s="1"/>
  <c r="G378" i="1" s="1"/>
  <c r="A379" i="1" s="1"/>
  <c r="G379" i="1" s="1"/>
  <c r="L329" i="1"/>
  <c r="L330" i="1" s="1"/>
  <c r="L334" i="1" s="1"/>
  <c r="N326" i="1"/>
  <c r="N331" i="1" s="1"/>
  <c r="N332" i="1" s="1"/>
</calcChain>
</file>

<file path=xl/sharedStrings.xml><?xml version="1.0" encoding="utf-8"?>
<sst xmlns="http://schemas.openxmlformats.org/spreadsheetml/2006/main" count="596" uniqueCount="270">
  <si>
    <t>Cuenta corriente 0170490407</t>
  </si>
  <si>
    <t>Por el mes de Enero de 2017</t>
  </si>
  <si>
    <t>fecha</t>
  </si>
  <si>
    <t># Cheque</t>
  </si>
  <si>
    <t>Concepto</t>
  </si>
  <si>
    <t>Cargos</t>
  </si>
  <si>
    <t>Abonos</t>
  </si>
  <si>
    <t>Saldo</t>
  </si>
  <si>
    <t>Saldo Anterior</t>
  </si>
  <si>
    <t>Comisión cheques librados/pagados dic-2016</t>
  </si>
  <si>
    <t>IVA Comisión cheques librados/pagados dic-16</t>
  </si>
  <si>
    <t>Transf.</t>
  </si>
  <si>
    <t>De la corriente 0186657362 (Agua potable)</t>
  </si>
  <si>
    <t>0191604902 Sistema DIF Municipal</t>
  </si>
  <si>
    <t>2843576671 Rosa Izela Loreto Flores</t>
  </si>
  <si>
    <t>2948252009 Felicitas Preciado Duran</t>
  </si>
  <si>
    <t>2846544509 María Elena Guzman Villegas</t>
  </si>
  <si>
    <t>2832007878 Agustin Eduardo Godinez Huerta</t>
  </si>
  <si>
    <t>Cash Magament participaciones (ISAN)</t>
  </si>
  <si>
    <t>Depósito de la recaudación</t>
  </si>
  <si>
    <t>0154484703 Nextcode SA de CV (Catastro)</t>
  </si>
  <si>
    <t>2960352969 Agripina Carrillo Acevedo</t>
  </si>
  <si>
    <t>2892754517 Julia González Silva</t>
  </si>
  <si>
    <t>Juan Manuel Cruz Macias</t>
  </si>
  <si>
    <t>Jazmin Quintero Rojas</t>
  </si>
  <si>
    <t>2948170822 Hugo Ivan de León Murillo</t>
  </si>
  <si>
    <t>2948242623 Alfredo Ibarra Ortíz</t>
  </si>
  <si>
    <t>1140515892 Ricardo Godina Enriquez</t>
  </si>
  <si>
    <t>1247001754 José Guadalupe Alvarez Sandoval</t>
  </si>
  <si>
    <t>2947566085 Mónica Alejandra Ibarra Macias</t>
  </si>
  <si>
    <t>2924451988 José Cruz Montes Méndez</t>
  </si>
  <si>
    <t>Banamex 002320700313360800 Laura Lozada Barajas (juguetes Reyes)</t>
  </si>
  <si>
    <t>1425180155 Ma Claudia Ventura Hernández</t>
  </si>
  <si>
    <t>2995775868 Bianca Amparo Murillo Velázquez</t>
  </si>
  <si>
    <t>2996936628 Mónica Gutiérrez Siordia</t>
  </si>
  <si>
    <t>1199697349 José Martín Bailón Márquez</t>
  </si>
  <si>
    <t>traspaso de la del agua</t>
  </si>
  <si>
    <t>0199719458 OPS Operadora Panamericana</t>
  </si>
  <si>
    <t>0193102327 Silvia Lorena Flores Velasco</t>
  </si>
  <si>
    <t>0136536646 Super Servicio 5 Minas</t>
  </si>
  <si>
    <t>0195315190 Héctor Maximiliano López de León</t>
  </si>
  <si>
    <t>2974576179 Eduardo Aviña Zúñiga</t>
  </si>
  <si>
    <t>0168755132 Victor Erick Castellanos Becerra</t>
  </si>
  <si>
    <t>1247005660 Jorge Amado Sánchez</t>
  </si>
  <si>
    <t>cuenta de Silvia Rubio Siordia (TIBU)</t>
  </si>
  <si>
    <t>1258867593 Antonio Noe Aldaz Velez</t>
  </si>
  <si>
    <t>José Siordia Bernal  (PIEDRA)</t>
  </si>
  <si>
    <t>0480855499 Jesús Fernando Suárez Romero</t>
  </si>
  <si>
    <t>0162464748 Iecisa México SA de CV</t>
  </si>
  <si>
    <t>0146966470 Higinio Robles Ruiz</t>
  </si>
  <si>
    <t>0144531868 Comercializadora Electrica Monjaras</t>
  </si>
  <si>
    <t>0195631106 José Federico Ledesma Moran</t>
  </si>
  <si>
    <t>1456885691 Hugo Enrique González Martínez</t>
  </si>
  <si>
    <t>0480855707 Eduardo Ramos Romero</t>
  </si>
  <si>
    <t>Julio Israel Gómez Esquivel (reposicion de gastos)</t>
  </si>
  <si>
    <t>Irma Orozco Ruiz  (CANCELADO)</t>
  </si>
  <si>
    <t>Irma Orozco Ruiz</t>
  </si>
  <si>
    <t>Candelario Martínez Torres</t>
  </si>
  <si>
    <t>Raymundo Francisco Tostado Alvarez del Castillo</t>
  </si>
  <si>
    <t>Carlos Nafarrete SA de CV</t>
  </si>
  <si>
    <t>Pago de nóminapendiente de la 2da quin dic 16 de Adrian Brambila que se rechazo</t>
  </si>
  <si>
    <t>El Porvenir de Ameca</t>
  </si>
  <si>
    <t>Depósito de la recaudación (ch otro banco)</t>
  </si>
  <si>
    <t>0446995489 Magus SA de CV</t>
  </si>
  <si>
    <t>Alma Sagrario Navarro Hernández</t>
  </si>
  <si>
    <t>1246991769 Elfriede Rosa Kass Czerwunski</t>
  </si>
  <si>
    <t>Depósito de la Recaudación</t>
  </si>
  <si>
    <t>Depósito de la Recaudación (ch Bancomer)</t>
  </si>
  <si>
    <t>2712213028 Miguel Martínez Torres (Ptmo.)</t>
  </si>
  <si>
    <t>0192240025 Antonio Barocio Figueroa (ptmo)</t>
  </si>
  <si>
    <t>2994846745 Ricardo Delgado Pacheco (ptmo)</t>
  </si>
  <si>
    <t>1492749351 Salvador Hernández Ramírez(ptmo)</t>
  </si>
  <si>
    <t>HSBC 021320040403837052 Francisco Javier González Castañeda</t>
  </si>
  <si>
    <t>1458498156 Gustavo Gómez Navarro</t>
  </si>
  <si>
    <t>1154931386 Héctor Rodrigo Gutíerrez Villa</t>
  </si>
  <si>
    <t>Cesar Maklao González López</t>
  </si>
  <si>
    <t>0143309851 Medi-Lab de Occidente SA de CV</t>
  </si>
  <si>
    <t>2829141944 Adrian Salmeron Ochoa</t>
  </si>
  <si>
    <t>Pago a Temlex factura de diciembre 2016</t>
  </si>
  <si>
    <t>Bajio 030320762077602018 Isonomia Legal SC</t>
  </si>
  <si>
    <t xml:space="preserve">MetLife México SA </t>
  </si>
  <si>
    <t>Victor Hugo Pérez Topete</t>
  </si>
  <si>
    <t>Rosario Elizabeth Moyeda Ruiz</t>
  </si>
  <si>
    <t>1247005660 Jorge AmadoSánchez</t>
  </si>
  <si>
    <t>0480858110 María Josefina Cabrera Palomera</t>
  </si>
  <si>
    <t>0480855561 Carlos Velez Monteon</t>
  </si>
  <si>
    <t>2764973488 María Guadalupe Elizabeth Medina R</t>
  </si>
  <si>
    <t>0176615023 Corporativo Jurídico Etzatlán</t>
  </si>
  <si>
    <t>0179788719 CR Formas SA de CV</t>
  </si>
  <si>
    <t>2841017160 Héctor Enrique Barba Gómez</t>
  </si>
  <si>
    <t>1199609024 Juana Castañeda Luquin</t>
  </si>
  <si>
    <t>1169710639 Filemon Pérez Padilla</t>
  </si>
  <si>
    <t>2823222152 Delia Gómez Bernal</t>
  </si>
  <si>
    <t>1130546976 Cesar Maklao González López</t>
  </si>
  <si>
    <t>2899449728 Rosalío Martínez Martínez</t>
  </si>
  <si>
    <t>0158956812 Sergio Parra Peña</t>
  </si>
  <si>
    <t>2601655736 Adan Ruiz Nuñez</t>
  </si>
  <si>
    <t>1167621140 Alfonso González Monrroy</t>
  </si>
  <si>
    <t>1209361936 Enrique Wrekeitzen González</t>
  </si>
  <si>
    <t>1122706660 Juan Carlos Bernal Rico</t>
  </si>
  <si>
    <t>0102858983 Velia Andrade Salas</t>
  </si>
  <si>
    <t>0196158196 Herculano Castorena Arce</t>
  </si>
  <si>
    <t xml:space="preserve">0199719458 OPS Operadora Panamericana </t>
  </si>
  <si>
    <t>2710801224 Francisco Antonio Romero Mtnez</t>
  </si>
  <si>
    <t>0480852295 Sara García Lupercio</t>
  </si>
  <si>
    <t>0195000440 Juan Armando Salgado Segura</t>
  </si>
  <si>
    <t>0135312590 Ricardo Vizcarra Pérez</t>
  </si>
  <si>
    <t>2785589371 David García Chávez</t>
  </si>
  <si>
    <t>2899494812 Silvia Rubio Siordia</t>
  </si>
  <si>
    <t>Banamex 002320700864593430 Eduardo Alberto Villegas Talamantes (pantalla)</t>
  </si>
  <si>
    <t>Banamex 002397700280519623 Ana Rosa González Delgado</t>
  </si>
  <si>
    <t>Traspaso de la de Ocomo por error se pago de ahí la factura de Marmolejo Spulveda y Asociados.</t>
  </si>
  <si>
    <t>0146966470 Higinio Robles Ruiz (ajuste del 05 01 17)</t>
  </si>
  <si>
    <t>2790566691 Ester Aguilar Quiñones (3 dias)</t>
  </si>
  <si>
    <t>2952782081 Pablo Fajardo Montes</t>
  </si>
  <si>
    <t>1473873587 Lucia Domínguez Ventura</t>
  </si>
  <si>
    <t>1183231232 José Nicolas Arciniega Romero</t>
  </si>
  <si>
    <t>0175544726 Guillermo Orozco Orozco</t>
  </si>
  <si>
    <t>BmerCash Participaciones</t>
  </si>
  <si>
    <t>Azteca Arturo Arquieta Vadillo</t>
  </si>
  <si>
    <t>Banorte Luis Manuel VelezFregoso</t>
  </si>
  <si>
    <t>Banorte Marisol Becerra González</t>
  </si>
  <si>
    <t>Bancoppel Delfino Rendon Segundo</t>
  </si>
  <si>
    <t>Banamex Marleny del Rocio Hurtado Tavares</t>
  </si>
  <si>
    <t>Azteca Jorge Rodolfo Cruz Cisneros</t>
  </si>
  <si>
    <t>Azteca Hugo Juárez Flores</t>
  </si>
  <si>
    <t>Azteca Santos Santiago Olmedo</t>
  </si>
  <si>
    <t>Bancoppel Gustavo Garcia Figueroa</t>
  </si>
  <si>
    <t>Azteca Homero José Arvizu Gil</t>
  </si>
  <si>
    <t>Azteca Francisco Carlos Salas Carranza</t>
  </si>
  <si>
    <t>Azteca Martín Mancillas Mora</t>
  </si>
  <si>
    <t>Azteca Sebastian Hernández Arias</t>
  </si>
  <si>
    <t>Azteca José Manuel González Campos</t>
  </si>
  <si>
    <t>Bancoppel Carlos Torres Moran</t>
  </si>
  <si>
    <t>Bancoppel Salvador Carrillo Murillo</t>
  </si>
  <si>
    <t>Azteca José Manuel García Figueroa</t>
  </si>
  <si>
    <t>Dispersión Nómina Seguridad Pública (bcomer)</t>
  </si>
  <si>
    <t>Dispersion Nómina Agua Potable (bancomer)</t>
  </si>
  <si>
    <t>Dispersion Nómina Pensionados (bancomer)</t>
  </si>
  <si>
    <t>Dispersión Nómina Eventuales (bancomer)</t>
  </si>
  <si>
    <t>Dispersión Nómina Base (bancomer)</t>
  </si>
  <si>
    <t>Traspaso de Ocomo para pago de nómina</t>
  </si>
  <si>
    <t>Dispersión Nómina Proyecto Ocomo</t>
  </si>
  <si>
    <t>Dispersión Nómina Ocomo</t>
  </si>
  <si>
    <t>Dispersión Extras Protección Civil</t>
  </si>
  <si>
    <t>Dispersión Extras eventuales</t>
  </si>
  <si>
    <t>Comisión Federal de Electricidad</t>
  </si>
  <si>
    <t>Comisión por certificación de cheque 3185</t>
  </si>
  <si>
    <t>IVA por Comisión por certificación de cheque 3185</t>
  </si>
  <si>
    <t>2896957358 Ma. Concepción Pulido Alvarez</t>
  </si>
  <si>
    <t>Luis Ruiz Muñoz (último pago de finiquito)</t>
  </si>
  <si>
    <t>Depósitode la recaudación</t>
  </si>
  <si>
    <t>Funerales Dr. Manzano Sipres S. de R.L. (Felicitas Silva Pulido) de Asunción Silva Pinto Abono fact 118 del 18-05-16</t>
  </si>
  <si>
    <t>Gabriela Moran Sedano</t>
  </si>
  <si>
    <t>Jose Fco. Gallegos Pérez (pago refrendos)</t>
  </si>
  <si>
    <t>Pago de ISR retenido en septiembre 2016</t>
  </si>
  <si>
    <t>Depósito de Productora de Lecha la Tizapa 0101344846</t>
  </si>
  <si>
    <t>1505683726 Abril Iyali Rivera Castillo (nómina)</t>
  </si>
  <si>
    <t>2994202775 José Efraín Sierra Espinoza (ptmo)</t>
  </si>
  <si>
    <t>2712216752 Julio Israel Gómez Esquivel (ptmo)</t>
  </si>
  <si>
    <t>1286494382 Ana Alicia Meza Arvizu (quincena Fini)</t>
  </si>
  <si>
    <t>1446919685 Miguel Corona Sánchez</t>
  </si>
  <si>
    <t>2779978755 José Mauro Hernández Olmedo</t>
  </si>
  <si>
    <t>1290523356 Sean Montgomery Smith Márquez</t>
  </si>
  <si>
    <t>Bankaool 147190104001997749 Luis Fernando López Rodríguez (taller Foto)</t>
  </si>
  <si>
    <t>2947566085 Mónica Alejandra Ibarra Macias (Sep y Oct)</t>
  </si>
  <si>
    <t>1419480277 Julian Flores Topete</t>
  </si>
  <si>
    <t>0177132301 "Dame Algo de Ti AC"</t>
  </si>
  <si>
    <t>0448448353 Tracsa S.A.P.I. de CV</t>
  </si>
  <si>
    <t>0199719458 OPS Operadora Panamericana del S</t>
  </si>
  <si>
    <t>Banamex 002320091200403217 Diseño Proyecto y Aire acondicionado</t>
  </si>
  <si>
    <t>0189558705 Diaz Haro SC</t>
  </si>
  <si>
    <t>0480857165 Ignacio Tellez González</t>
  </si>
  <si>
    <t>2963086933 Joaquin Rodrigo Castellanos Flores</t>
  </si>
  <si>
    <t xml:space="preserve">Banorte 072397008258945540 Marmolejo Sepúlveda </t>
  </si>
  <si>
    <t>0480853739 Martín Eduardo Suárez Romero</t>
  </si>
  <si>
    <t>0184262409 José Alfredo Ramírez Gutiérrez</t>
  </si>
  <si>
    <t>2849777962 Ernesto Noe Avalos Muro</t>
  </si>
  <si>
    <t>0154655508 Agrocentro Fregoso S. de PR de RL</t>
  </si>
  <si>
    <t>0144531868 Comercializadora Eléctrica Monjarraz</t>
  </si>
  <si>
    <t>0179788719 CR Formas</t>
  </si>
  <si>
    <t>Banamex 002320027400801243 Papelería Nueva Escocia</t>
  </si>
  <si>
    <t xml:space="preserve">Alma Delia González Azpeitia (apoyo est infantil) </t>
  </si>
  <si>
    <t>CANCELADO</t>
  </si>
  <si>
    <t>Pago de ISR retenido en Octubre 2016</t>
  </si>
  <si>
    <t xml:space="preserve">0172603462 Grupo Motormexa </t>
  </si>
  <si>
    <t>cancelación de provisión de isr sep2016(ya se pago)</t>
  </si>
  <si>
    <t>cancelado</t>
  </si>
  <si>
    <t>Eduardo Ron Ramos (viaje a México)</t>
  </si>
  <si>
    <t>Lorena Gutierrez Siordia</t>
  </si>
  <si>
    <t>María del Rosario Lopez Gómez</t>
  </si>
  <si>
    <t>2824729471 Marco Antonio Fregoso Tavares</t>
  </si>
  <si>
    <t>Banorte 072320004231016768 Interlogic Asesores</t>
  </si>
  <si>
    <t>0448448353 Tracsa SAPI</t>
  </si>
  <si>
    <t>Banamex 002180087005343250 Autozone de México</t>
  </si>
  <si>
    <t>0107120478 Adolfo Fidel Cabrera Briceño</t>
  </si>
  <si>
    <t>Pago de Predial Rosa</t>
  </si>
  <si>
    <t>Comisión por certificación de cheque 3204</t>
  </si>
  <si>
    <t>IVA por Comisión por certificación de cheque 3204</t>
  </si>
  <si>
    <t>Traspaso de Cta del agua p/pago Impuestos</t>
  </si>
  <si>
    <t>Pago de ISR retenido en dic 16 nómina y aguinaldo</t>
  </si>
  <si>
    <t>Pago 1a quincena enero Proyecto Ocomo</t>
  </si>
  <si>
    <t xml:space="preserve">Pago de ISR retenido en noviembre 2016 Nóminas </t>
  </si>
  <si>
    <t>Salvador García García (Finiquito)</t>
  </si>
  <si>
    <t>0199805087 Aceros y Ferretería Los Mezquites</t>
  </si>
  <si>
    <t>0192240025 Antonio Barocio Figueroa (préstamo)</t>
  </si>
  <si>
    <t>0172603462 Grupo Motormexa SA de CV</t>
  </si>
  <si>
    <t xml:space="preserve">4772 132433498085 Eduardo Ron Ramos </t>
  </si>
  <si>
    <t>1265839882 José Fco Gallegos Pérez (préstamo)</t>
  </si>
  <si>
    <t>0164746589 Alfonso Valenzuela Mendoza</t>
  </si>
  <si>
    <t>Pago de predial La Fuente de Calano</t>
  </si>
  <si>
    <t>Pago del Agua La Fuente de Calano</t>
  </si>
  <si>
    <t>HSBC 021320040419319810 Jamsa compresores y equipos</t>
  </si>
  <si>
    <t>Banorte 072320004200951304 Juan Manuel Cruz Macias</t>
  </si>
  <si>
    <t>Librado Ivan Fregoso Hernández (apoyo BeisBol)</t>
  </si>
  <si>
    <t>2994243056 Joaquina González Santiago</t>
  </si>
  <si>
    <t>Leticia Pérez Alcaraz (lona p/pantalla "Guicho")</t>
  </si>
  <si>
    <t>2947566085n Mónica Alejandra Ibarra Macias</t>
  </si>
  <si>
    <t>0136892248 Automotores y Maquinados SA de CV</t>
  </si>
  <si>
    <t>Depósito Edgar Romero González (pagos)</t>
  </si>
  <si>
    <t>0168372179 MaqCen SA.de CV</t>
  </si>
  <si>
    <t>0481705881 Artefactos Pernos y Seguros SA de CV</t>
  </si>
  <si>
    <t>2835584086 María del Carmen Orendaín Jiménez</t>
  </si>
  <si>
    <t>0170509000 Guadalupe Ramírez Luna</t>
  </si>
  <si>
    <t>2712971828 Irene Magali Arquieta González</t>
  </si>
  <si>
    <t>2837155166 Nereyda Luisa Cervantes Gómez</t>
  </si>
  <si>
    <t>04523210960 Maqui-Usa SA de CV</t>
  </si>
  <si>
    <t>1168328331 Carlos Eduardo Argeli Vázquez Guzman</t>
  </si>
  <si>
    <t>0144531868 Comercializadora Electrica Monjarraz</t>
  </si>
  <si>
    <t>0480853887 Yolanda Velez Monteon</t>
  </si>
  <si>
    <t>0189558705 Díaz Haro S.C.</t>
  </si>
  <si>
    <t>0106943608 Manuel Romero González</t>
  </si>
  <si>
    <t>0193102327 Silvia Lorenas Flores Velasco</t>
  </si>
  <si>
    <t>2831482157 Esther Bacilio Ramos</t>
  </si>
  <si>
    <t>cheques en tránsito</t>
  </si>
  <si>
    <t>Fecha</t>
  </si>
  <si>
    <t>Número</t>
  </si>
  <si>
    <t>Importe</t>
  </si>
  <si>
    <t>Nombre</t>
  </si>
  <si>
    <t>Banamex 002320900540257764 Bertha Alicia Flores Velasco</t>
  </si>
  <si>
    <t>Banamex 002320701142141309 Alejandra Espinoza Jiménez</t>
  </si>
  <si>
    <t>2967223528 Enrique Martín González Bernal (préstamo)</t>
  </si>
  <si>
    <t xml:space="preserve">2629446834 Ruben Dario Romero Romero </t>
  </si>
  <si>
    <t>0195631106 José Federico Ledesma Moran (fact. 764 y 765)</t>
  </si>
  <si>
    <t>HSBC 021320040419319810 Jamsa Compresores y Equipos</t>
  </si>
  <si>
    <t>2da quinc oct</t>
  </si>
  <si>
    <t>ISR POR PAGAR</t>
  </si>
  <si>
    <t>1a quinc oct</t>
  </si>
  <si>
    <t>1a quinc  nov</t>
  </si>
  <si>
    <t>2da quinc  nov</t>
  </si>
  <si>
    <t>1a quinc  dic</t>
  </si>
  <si>
    <t>Ramón Virgilio Bailón Flores (finiquito)</t>
  </si>
  <si>
    <t>2da quinc  dic</t>
  </si>
  <si>
    <t>Jesús Flores Harris (finiquito)</t>
  </si>
  <si>
    <t>150860654 Grupo Continente Internacional</t>
  </si>
  <si>
    <t>Rafael Velázquez Orozco (anticipo 26 feb Carnaval)</t>
  </si>
  <si>
    <t>1246991920 Alvaro Ramiro Estrada Carrillo</t>
  </si>
  <si>
    <t>Depósito</t>
  </si>
  <si>
    <t>SALDO EN BANCOS</t>
  </si>
  <si>
    <t>SALDO EN LIBROS</t>
  </si>
  <si>
    <t>Traspaso de la de Proyecto Ocomo para nómina</t>
  </si>
  <si>
    <t>DIFERENCIA</t>
  </si>
  <si>
    <t>0191604902 Sistema DIF  Municipal</t>
  </si>
  <si>
    <t>CHEQUES EN TRANSITO</t>
  </si>
  <si>
    <t>De la del Agua 0186657362 p/pago Nómina</t>
  </si>
  <si>
    <t>Dela de forta 0170490512 para pago de nómina</t>
  </si>
  <si>
    <t>Dispersión Nómina de Eventuales</t>
  </si>
  <si>
    <t>Dispersión Nómina Pensionados</t>
  </si>
  <si>
    <t>Dispersión Nómina Agua Potable</t>
  </si>
  <si>
    <t>Dispersión Nómina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</si>
</sst>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7" fontId="2" fillId="0" borderId="0" xfId="1" applyNumberFormat="1" applyFont="1" applyAlignment="1">
      <alignment horizontal="center"/>
    </xf>
    <xf numFmtId="17" fontId="2" fillId="0" borderId="0" xfId="1" applyNumberFormat="1" applyFont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43" fontId="0" fillId="0" borderId="1" xfId="1" applyFont="1" applyBorder="1" applyAlignment="1">
      <alignment horizontal="center"/>
    </xf>
    <xf numFmtId="0" fontId="0" fillId="0" borderId="0" xfId="1" applyNumberFormat="1" applyFont="1"/>
    <xf numFmtId="14" fontId="0" fillId="0" borderId="1" xfId="1" applyNumberFormat="1" applyFont="1" applyFill="1" applyBorder="1"/>
    <xf numFmtId="0" fontId="0" fillId="0" borderId="1" xfId="1" applyNumberFormat="1" applyFont="1" applyFill="1" applyBorder="1"/>
    <xf numFmtId="43" fontId="0" fillId="0" borderId="1" xfId="1" applyFont="1" applyFill="1" applyBorder="1" applyAlignment="1">
      <alignment horizontal="justify"/>
    </xf>
    <xf numFmtId="43" fontId="0" fillId="0" borderId="1" xfId="1" applyFont="1" applyFill="1" applyBorder="1"/>
    <xf numFmtId="0" fontId="0" fillId="0" borderId="1" xfId="1" applyNumberFormat="1" applyFont="1" applyFill="1" applyBorder="1" applyAlignment="1">
      <alignment vertical="center"/>
    </xf>
    <xf numFmtId="43" fontId="1" fillId="0" borderId="1" xfId="1" applyFont="1" applyFill="1" applyBorder="1" applyAlignment="1">
      <alignment horizontal="justify"/>
    </xf>
    <xf numFmtId="43" fontId="0" fillId="0" borderId="1" xfId="1" applyFont="1" applyFill="1" applyBorder="1" applyAlignment="1">
      <alignment vertical="center"/>
    </xf>
    <xf numFmtId="43" fontId="0" fillId="0" borderId="1" xfId="1" quotePrefix="1" applyFont="1" applyFill="1" applyBorder="1" applyAlignment="1">
      <alignment horizontal="justify"/>
    </xf>
    <xf numFmtId="0" fontId="3" fillId="0" borderId="1" xfId="0" applyFont="1" applyFill="1" applyBorder="1"/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vertical="center"/>
    </xf>
    <xf numFmtId="0" fontId="3" fillId="0" borderId="1" xfId="0" quotePrefix="1" applyFont="1" applyFill="1" applyBorder="1"/>
    <xf numFmtId="43" fontId="0" fillId="0" borderId="1" xfId="1" applyFont="1" applyFill="1" applyBorder="1" applyAlignment="1">
      <alignment horizontal="justify" vertical="center"/>
    </xf>
    <xf numFmtId="0" fontId="0" fillId="0" borderId="1" xfId="1" quotePrefix="1" applyNumberFormat="1" applyFont="1" applyFill="1" applyBorder="1" applyAlignment="1">
      <alignment horizontal="justify"/>
    </xf>
    <xf numFmtId="43" fontId="0" fillId="0" borderId="2" xfId="1" applyFont="1" applyFill="1" applyBorder="1"/>
    <xf numFmtId="43" fontId="0" fillId="0" borderId="3" xfId="1" applyFont="1" applyFill="1" applyBorder="1"/>
    <xf numFmtId="0" fontId="2" fillId="0" borderId="0" xfId="1" applyNumberFormat="1" applyFont="1"/>
    <xf numFmtId="43" fontId="2" fillId="0" borderId="0" xfId="1" applyFont="1"/>
    <xf numFmtId="43" fontId="0" fillId="0" borderId="1" xfId="1" quotePrefix="1" applyFont="1" applyFill="1" applyBorder="1" applyAlignment="1">
      <alignment horizontal="fill"/>
    </xf>
    <xf numFmtId="43" fontId="0" fillId="0" borderId="0" xfId="1" applyFont="1" applyFill="1"/>
    <xf numFmtId="14" fontId="0" fillId="0" borderId="1" xfId="1" applyNumberFormat="1" applyFont="1" applyFill="1" applyBorder="1" applyAlignment="1">
      <alignment horizontal="justify"/>
    </xf>
    <xf numFmtId="164" fontId="4" fillId="0" borderId="1" xfId="0" applyNumberFormat="1" applyFont="1" applyBorder="1"/>
    <xf numFmtId="43" fontId="0" fillId="0" borderId="1" xfId="1" applyFont="1" applyFill="1" applyBorder="1" applyAlignment="1">
      <alignment horizontal="left"/>
    </xf>
    <xf numFmtId="4" fontId="4" fillId="0" borderId="0" xfId="0" applyNumberFormat="1" applyFont="1"/>
    <xf numFmtId="43" fontId="0" fillId="0" borderId="1" xfId="1" applyFont="1" applyFill="1" applyBorder="1" applyAlignment="1">
      <alignment horizontal="center" vertical="center"/>
    </xf>
    <xf numFmtId="43" fontId="0" fillId="0" borderId="1" xfId="1" quotePrefix="1" applyFont="1" applyFill="1" applyBorder="1"/>
    <xf numFmtId="0" fontId="0" fillId="0" borderId="0" xfId="0" applyFill="1"/>
    <xf numFmtId="14" fontId="0" fillId="0" borderId="1" xfId="1" applyNumberFormat="1" applyFont="1" applyFill="1" applyBorder="1" applyAlignment="1">
      <alignment vertical="center"/>
    </xf>
    <xf numFmtId="43" fontId="0" fillId="0" borderId="4" xfId="1" applyFont="1" applyFill="1" applyBorder="1"/>
    <xf numFmtId="8" fontId="4" fillId="2" borderId="1" xfId="0" applyNumberFormat="1" applyFont="1" applyFill="1" applyBorder="1" applyAlignment="1">
      <alignment horizontal="center" vertical="center" wrapText="1"/>
    </xf>
    <xf numFmtId="43" fontId="0" fillId="0" borderId="5" xfId="1" applyFont="1" applyBorder="1" applyAlignment="1">
      <alignment vertical="center"/>
    </xf>
    <xf numFmtId="8" fontId="4" fillId="0" borderId="1" xfId="0" applyNumberFormat="1" applyFont="1" applyBorder="1" applyAlignment="1">
      <alignment horizontal="center"/>
    </xf>
    <xf numFmtId="0" fontId="3" fillId="0" borderId="1" xfId="0" quotePrefix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vertical="center"/>
    </xf>
    <xf numFmtId="43" fontId="0" fillId="0" borderId="0" xfId="1" applyFont="1" applyBorder="1"/>
    <xf numFmtId="43" fontId="2" fillId="0" borderId="0" xfId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3" fontId="0" fillId="0" borderId="0" xfId="1" applyNumberFormat="1" applyFont="1" applyFill="1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justify"/>
    </xf>
    <xf numFmtId="43" fontId="2" fillId="0" borderId="1" xfId="1" applyFont="1" applyBorder="1"/>
    <xf numFmtId="43" fontId="0" fillId="3" borderId="0" xfId="1" applyFont="1" applyFill="1"/>
    <xf numFmtId="43" fontId="2" fillId="0" borderId="1" xfId="1" applyFont="1" applyFill="1" applyBorder="1"/>
    <xf numFmtId="14" fontId="0" fillId="0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TA%20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5"/>
      <sheetName val="NOVIEMBRE 2015"/>
      <sheetName val="DICIEMBRE 2015"/>
      <sheetName val="ENERO 2016"/>
      <sheetName val="FEBRERO 2016"/>
      <sheetName val="MARZO 2016 "/>
      <sheetName val="ABRIL 2016 "/>
      <sheetName val="MAYO 2016"/>
      <sheetName val="JUNIO 2016"/>
      <sheetName val="JULIO 2016 "/>
      <sheetName val="AGOSTO 2016  "/>
      <sheetName val="SEPTIEMBRE 2016 "/>
      <sheetName val="OCTUBRE 2016"/>
      <sheetName val="NOVIEMBRE 2016 "/>
      <sheetName val="DICIEMBRE 2016 "/>
      <sheetName val="ENERO 2017"/>
      <sheetName val="FEBRERO 2017"/>
      <sheetName val="MARZO 2017"/>
      <sheetName val="ABRIL 2017 "/>
      <sheetName val="MAYO 2017 "/>
      <sheetName val="JUNIO 2017 "/>
      <sheetName val="JULIO 2017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7">
          <cell r="G297">
            <v>-310948.39000000374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1"/>
  <sheetViews>
    <sheetView tabSelected="1" topLeftCell="C320" zoomScaleNormal="100" workbookViewId="0">
      <selection activeCell="D260" sqref="D260"/>
    </sheetView>
  </sheetViews>
  <sheetFormatPr baseColWidth="10" defaultRowHeight="15" x14ac:dyDescent="0.25"/>
  <cols>
    <col min="1" max="1" width="1.5703125" style="3" customWidth="1"/>
    <col min="2" max="2" width="11.5703125" style="3" customWidth="1"/>
    <col min="3" max="3" width="11.140625" style="9" customWidth="1"/>
    <col min="4" max="4" width="43.85546875" style="3" customWidth="1"/>
    <col min="5" max="6" width="14.140625" style="3" bestFit="1" customWidth="1"/>
    <col min="7" max="8" width="15.7109375" style="3" customWidth="1"/>
    <col min="9" max="9" width="16.85546875" style="3" bestFit="1" customWidth="1"/>
    <col min="10" max="10" width="14" style="3" customWidth="1"/>
    <col min="11" max="11" width="26.5703125" style="3" bestFit="1" customWidth="1"/>
    <col min="12" max="12" width="15.85546875" style="3" bestFit="1" customWidth="1"/>
    <col min="13" max="13" width="13.140625" style="3" bestFit="1" customWidth="1"/>
    <col min="14" max="14" width="13.42578125" style="3" customWidth="1"/>
    <col min="15" max="15" width="13.140625" style="3" bestFit="1" customWidth="1"/>
    <col min="16" max="16" width="13.5703125" style="3" bestFit="1" customWidth="1"/>
    <col min="17" max="17" width="13.140625" style="3" bestFit="1" customWidth="1"/>
    <col min="18" max="18" width="11.42578125" style="3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4" t="s">
        <v>1</v>
      </c>
      <c r="B2" s="4"/>
      <c r="C2" s="4"/>
      <c r="D2" s="4"/>
      <c r="E2" s="4"/>
      <c r="F2" s="4"/>
      <c r="G2" s="4"/>
      <c r="H2" s="5"/>
    </row>
    <row r="4" spans="1:8" x14ac:dyDescent="0.2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8" s="3" customFormat="1" x14ac:dyDescent="0.25">
      <c r="C5" s="9"/>
      <c r="D5" s="2" t="s">
        <v>8</v>
      </c>
      <c r="G5" s="3">
        <f>'[1]DICIEMBRE 2016 '!G297</f>
        <v>-310948.39000000374</v>
      </c>
    </row>
    <row r="6" spans="1:8" s="3" customFormat="1" x14ac:dyDescent="0.25">
      <c r="A6" s="3">
        <f>G5</f>
        <v>-310948.39000000374</v>
      </c>
      <c r="B6" s="10">
        <v>42737</v>
      </c>
      <c r="C6" s="11"/>
      <c r="D6" s="12" t="s">
        <v>9</v>
      </c>
      <c r="E6" s="13">
        <v>160</v>
      </c>
      <c r="F6" s="13"/>
      <c r="G6" s="6">
        <f>A6-E6+F6</f>
        <v>-311108.39000000374</v>
      </c>
    </row>
    <row r="7" spans="1:8" s="3" customFormat="1" ht="15.75" customHeight="1" x14ac:dyDescent="0.25">
      <c r="A7" s="3">
        <f t="shared" ref="A7:A70" si="0">G6</f>
        <v>-311108.39000000374</v>
      </c>
      <c r="B7" s="10">
        <v>42737</v>
      </c>
      <c r="C7" s="11"/>
      <c r="D7" s="12" t="s">
        <v>10</v>
      </c>
      <c r="E7" s="13">
        <v>25.6</v>
      </c>
      <c r="F7" s="13"/>
      <c r="G7" s="6">
        <f t="shared" ref="G7:G70" si="1">A7-E7+F7</f>
        <v>-311133.99000000372</v>
      </c>
    </row>
    <row r="8" spans="1:8" s="3" customFormat="1" x14ac:dyDescent="0.25">
      <c r="A8" s="3">
        <f t="shared" si="0"/>
        <v>-311133.99000000372</v>
      </c>
      <c r="B8" s="10">
        <v>42737</v>
      </c>
      <c r="C8" s="14" t="s">
        <v>11</v>
      </c>
      <c r="D8" s="15" t="s">
        <v>12</v>
      </c>
      <c r="E8" s="16"/>
      <c r="F8" s="13">
        <v>19000</v>
      </c>
      <c r="G8" s="6">
        <f t="shared" si="1"/>
        <v>-292133.99000000372</v>
      </c>
    </row>
    <row r="9" spans="1:8" s="3" customFormat="1" x14ac:dyDescent="0.25">
      <c r="A9" s="3">
        <f t="shared" si="0"/>
        <v>-292133.99000000372</v>
      </c>
      <c r="B9" s="10">
        <v>42737</v>
      </c>
      <c r="C9" s="11" t="s">
        <v>11</v>
      </c>
      <c r="D9" s="17" t="s">
        <v>13</v>
      </c>
      <c r="E9" s="13">
        <v>20000</v>
      </c>
      <c r="F9" s="13"/>
      <c r="G9" s="6">
        <f t="shared" si="1"/>
        <v>-312133.99000000372</v>
      </c>
    </row>
    <row r="10" spans="1:8" s="3" customFormat="1" x14ac:dyDescent="0.25">
      <c r="A10" s="3">
        <f t="shared" si="0"/>
        <v>-312133.99000000372</v>
      </c>
      <c r="B10" s="10">
        <v>42737</v>
      </c>
      <c r="C10" s="11" t="s">
        <v>11</v>
      </c>
      <c r="D10" s="12" t="s">
        <v>14</v>
      </c>
      <c r="E10" s="13">
        <v>450</v>
      </c>
      <c r="F10" s="13"/>
      <c r="G10" s="6">
        <f t="shared" si="1"/>
        <v>-312583.99000000372</v>
      </c>
    </row>
    <row r="11" spans="1:8" s="3" customFormat="1" x14ac:dyDescent="0.25">
      <c r="A11" s="3">
        <f t="shared" si="0"/>
        <v>-312583.99000000372</v>
      </c>
      <c r="B11" s="10">
        <v>42737</v>
      </c>
      <c r="C11" s="11" t="s">
        <v>11</v>
      </c>
      <c r="D11" s="18" t="s">
        <v>15</v>
      </c>
      <c r="E11" s="13">
        <v>800</v>
      </c>
      <c r="F11" s="13"/>
      <c r="G11" s="6">
        <f t="shared" si="1"/>
        <v>-313383.99000000372</v>
      </c>
    </row>
    <row r="12" spans="1:8" s="3" customFormat="1" ht="15" customHeight="1" x14ac:dyDescent="0.25">
      <c r="A12" s="19">
        <f t="shared" si="0"/>
        <v>-313383.99000000372</v>
      </c>
      <c r="B12" s="10">
        <v>42737</v>
      </c>
      <c r="C12" s="14" t="s">
        <v>11</v>
      </c>
      <c r="D12" s="12" t="s">
        <v>16</v>
      </c>
      <c r="E12" s="16">
        <v>1500</v>
      </c>
      <c r="F12" s="13"/>
      <c r="G12" s="20">
        <f t="shared" si="1"/>
        <v>-314883.99000000372</v>
      </c>
    </row>
    <row r="13" spans="1:8" s="3" customFormat="1" x14ac:dyDescent="0.25">
      <c r="A13" s="3">
        <f t="shared" si="0"/>
        <v>-314883.99000000372</v>
      </c>
      <c r="B13" s="10">
        <v>42737</v>
      </c>
      <c r="C13" s="14" t="s">
        <v>11</v>
      </c>
      <c r="D13" s="12" t="s">
        <v>17</v>
      </c>
      <c r="E13" s="13">
        <v>1000</v>
      </c>
      <c r="F13" s="13"/>
      <c r="G13" s="6">
        <f t="shared" si="1"/>
        <v>-315883.99000000372</v>
      </c>
    </row>
    <row r="14" spans="1:8" s="3" customFormat="1" x14ac:dyDescent="0.25">
      <c r="A14" s="3">
        <f t="shared" si="0"/>
        <v>-315883.99000000372</v>
      </c>
      <c r="B14" s="10">
        <v>42737</v>
      </c>
      <c r="C14" s="11"/>
      <c r="D14" s="12" t="s">
        <v>18</v>
      </c>
      <c r="E14" s="13">
        <v>0</v>
      </c>
      <c r="F14" s="13">
        <v>7412.85</v>
      </c>
      <c r="G14" s="6">
        <f t="shared" si="1"/>
        <v>-308471.14000000374</v>
      </c>
    </row>
    <row r="15" spans="1:8" s="3" customFormat="1" ht="15" customHeight="1" x14ac:dyDescent="0.25">
      <c r="A15" s="19">
        <f t="shared" si="0"/>
        <v>-308471.14000000374</v>
      </c>
      <c r="B15" s="10">
        <v>42738</v>
      </c>
      <c r="C15" s="14"/>
      <c r="D15" s="12" t="s">
        <v>19</v>
      </c>
      <c r="E15" s="16"/>
      <c r="F15" s="16">
        <v>15907</v>
      </c>
      <c r="G15" s="20">
        <f t="shared" si="1"/>
        <v>-292564.14000000374</v>
      </c>
    </row>
    <row r="16" spans="1:8" s="3" customFormat="1" ht="15" customHeight="1" x14ac:dyDescent="0.25">
      <c r="A16" s="19">
        <f t="shared" si="0"/>
        <v>-292564.14000000374</v>
      </c>
      <c r="B16" s="10">
        <v>42738</v>
      </c>
      <c r="C16" s="14" t="s">
        <v>11</v>
      </c>
      <c r="D16" s="21" t="s">
        <v>20</v>
      </c>
      <c r="E16" s="16">
        <v>8778.3700000000008</v>
      </c>
      <c r="F16" s="13"/>
      <c r="G16" s="20">
        <f t="shared" si="1"/>
        <v>-301342.51000000373</v>
      </c>
    </row>
    <row r="17" spans="1:7" s="3" customFormat="1" ht="15" customHeight="1" x14ac:dyDescent="0.25">
      <c r="A17" s="19">
        <f t="shared" si="0"/>
        <v>-301342.51000000373</v>
      </c>
      <c r="B17" s="10">
        <v>42738</v>
      </c>
      <c r="C17" s="11" t="s">
        <v>11</v>
      </c>
      <c r="D17" s="12" t="s">
        <v>21</v>
      </c>
      <c r="E17" s="13">
        <v>1500</v>
      </c>
      <c r="F17" s="13"/>
      <c r="G17" s="20">
        <f t="shared" si="1"/>
        <v>-302842.51000000373</v>
      </c>
    </row>
    <row r="18" spans="1:7" s="3" customFormat="1" x14ac:dyDescent="0.25">
      <c r="A18" s="19">
        <f t="shared" si="0"/>
        <v>-302842.51000000373</v>
      </c>
      <c r="B18" s="10">
        <v>42738</v>
      </c>
      <c r="C18" s="11" t="s">
        <v>11</v>
      </c>
      <c r="D18" s="12" t="s">
        <v>22</v>
      </c>
      <c r="E18" s="13">
        <v>900</v>
      </c>
      <c r="F18" s="13"/>
      <c r="G18" s="20">
        <f t="shared" si="1"/>
        <v>-303742.51000000373</v>
      </c>
    </row>
    <row r="19" spans="1:7" s="3" customFormat="1" x14ac:dyDescent="0.25">
      <c r="A19" s="19">
        <f t="shared" si="0"/>
        <v>-303742.51000000373</v>
      </c>
      <c r="B19" s="10">
        <v>42738</v>
      </c>
      <c r="C19" s="11">
        <v>3166</v>
      </c>
      <c r="D19" s="12" t="s">
        <v>23</v>
      </c>
      <c r="E19" s="13">
        <v>11440</v>
      </c>
      <c r="F19" s="16"/>
      <c r="G19" s="20">
        <f t="shared" si="1"/>
        <v>-315182.51000000373</v>
      </c>
    </row>
    <row r="20" spans="1:7" s="3" customFormat="1" ht="15" customHeight="1" x14ac:dyDescent="0.25">
      <c r="A20" s="19">
        <f t="shared" si="0"/>
        <v>-315182.51000000373</v>
      </c>
      <c r="B20" s="10">
        <v>42738</v>
      </c>
      <c r="C20" s="14">
        <v>3167</v>
      </c>
      <c r="D20" s="12" t="s">
        <v>24</v>
      </c>
      <c r="E20" s="16">
        <v>11594.2</v>
      </c>
      <c r="F20" s="16"/>
      <c r="G20" s="20">
        <f t="shared" si="1"/>
        <v>-326776.71000000375</v>
      </c>
    </row>
    <row r="21" spans="1:7" s="3" customFormat="1" x14ac:dyDescent="0.25">
      <c r="A21" s="19">
        <f t="shared" si="0"/>
        <v>-326776.71000000375</v>
      </c>
      <c r="B21" s="10">
        <v>42739</v>
      </c>
      <c r="C21" s="14"/>
      <c r="D21" s="12" t="s">
        <v>19</v>
      </c>
      <c r="E21" s="16"/>
      <c r="F21" s="16">
        <v>22195.97</v>
      </c>
      <c r="G21" s="20">
        <f t="shared" si="1"/>
        <v>-304580.74000000372</v>
      </c>
    </row>
    <row r="22" spans="1:7" s="3" customFormat="1" ht="16.5" customHeight="1" x14ac:dyDescent="0.25">
      <c r="A22" s="19">
        <f t="shared" si="0"/>
        <v>-304580.74000000372</v>
      </c>
      <c r="B22" s="10">
        <v>42739</v>
      </c>
      <c r="C22" s="14" t="s">
        <v>11</v>
      </c>
      <c r="D22" s="12" t="s">
        <v>25</v>
      </c>
      <c r="E22" s="16">
        <v>1200</v>
      </c>
      <c r="F22" s="16"/>
      <c r="G22" s="20">
        <f t="shared" si="1"/>
        <v>-305780.74000000372</v>
      </c>
    </row>
    <row r="23" spans="1:7" s="3" customFormat="1" x14ac:dyDescent="0.25">
      <c r="A23" s="19">
        <f t="shared" si="0"/>
        <v>-305780.74000000372</v>
      </c>
      <c r="B23" s="10">
        <v>42739</v>
      </c>
      <c r="C23" s="14" t="s">
        <v>11</v>
      </c>
      <c r="D23" s="12" t="s">
        <v>26</v>
      </c>
      <c r="E23" s="16">
        <v>800</v>
      </c>
      <c r="F23" s="16"/>
      <c r="G23" s="20">
        <f t="shared" si="1"/>
        <v>-306580.74000000372</v>
      </c>
    </row>
    <row r="24" spans="1:7" s="3" customFormat="1" ht="15" customHeight="1" x14ac:dyDescent="0.25">
      <c r="A24" s="19">
        <f t="shared" si="0"/>
        <v>-306580.74000000372</v>
      </c>
      <c r="B24" s="10">
        <v>42739</v>
      </c>
      <c r="C24" s="14" t="s">
        <v>11</v>
      </c>
      <c r="D24" s="22" t="s">
        <v>27</v>
      </c>
      <c r="E24" s="13">
        <v>1600</v>
      </c>
      <c r="F24" s="16"/>
      <c r="G24" s="20">
        <f t="shared" si="1"/>
        <v>-308180.74000000372</v>
      </c>
    </row>
    <row r="25" spans="1:7" s="3" customFormat="1" x14ac:dyDescent="0.25">
      <c r="A25" s="19">
        <f t="shared" si="0"/>
        <v>-308180.74000000372</v>
      </c>
      <c r="B25" s="10">
        <v>42739</v>
      </c>
      <c r="C25" s="14" t="s">
        <v>11</v>
      </c>
      <c r="D25" s="12" t="s">
        <v>28</v>
      </c>
      <c r="E25" s="16">
        <v>1305</v>
      </c>
      <c r="F25" s="16"/>
      <c r="G25" s="20">
        <f t="shared" si="1"/>
        <v>-309485.74000000372</v>
      </c>
    </row>
    <row r="26" spans="1:7" s="3" customFormat="1" x14ac:dyDescent="0.25">
      <c r="A26" s="19">
        <f t="shared" si="0"/>
        <v>-309485.74000000372</v>
      </c>
      <c r="B26" s="10">
        <v>42739</v>
      </c>
      <c r="C26" s="14" t="s">
        <v>11</v>
      </c>
      <c r="D26" s="18" t="s">
        <v>29</v>
      </c>
      <c r="E26" s="16">
        <v>3000</v>
      </c>
      <c r="F26" s="16"/>
      <c r="G26" s="20">
        <f t="shared" si="1"/>
        <v>-312485.74000000372</v>
      </c>
    </row>
    <row r="27" spans="1:7" s="3" customFormat="1" ht="15" customHeight="1" x14ac:dyDescent="0.25">
      <c r="A27" s="19">
        <f t="shared" si="0"/>
        <v>-312485.74000000372</v>
      </c>
      <c r="B27" s="10">
        <v>42739</v>
      </c>
      <c r="C27" s="14" t="s">
        <v>11</v>
      </c>
      <c r="D27" s="18" t="s">
        <v>30</v>
      </c>
      <c r="E27" s="16">
        <v>600</v>
      </c>
      <c r="F27" s="16"/>
      <c r="G27" s="20">
        <f t="shared" si="1"/>
        <v>-313085.74000000372</v>
      </c>
    </row>
    <row r="28" spans="1:7" s="3" customFormat="1" ht="15" customHeight="1" x14ac:dyDescent="0.25">
      <c r="A28" s="19">
        <f t="shared" si="0"/>
        <v>-313085.74000000372</v>
      </c>
      <c r="B28" s="10">
        <v>42374</v>
      </c>
      <c r="C28" s="14"/>
      <c r="D28" s="12" t="s">
        <v>19</v>
      </c>
      <c r="E28" s="16"/>
      <c r="F28" s="16">
        <v>176329.28</v>
      </c>
      <c r="G28" s="20">
        <f t="shared" si="1"/>
        <v>-136756.46000000372</v>
      </c>
    </row>
    <row r="29" spans="1:7" s="3" customFormat="1" x14ac:dyDescent="0.25">
      <c r="A29" s="19">
        <f t="shared" si="0"/>
        <v>-136756.46000000372</v>
      </c>
      <c r="B29" s="10">
        <v>42374</v>
      </c>
      <c r="C29" s="14" t="s">
        <v>11</v>
      </c>
      <c r="D29" s="18" t="s">
        <v>31</v>
      </c>
      <c r="E29" s="16">
        <v>3724</v>
      </c>
      <c r="F29" s="16"/>
      <c r="G29" s="20">
        <f t="shared" si="1"/>
        <v>-140480.46000000372</v>
      </c>
    </row>
    <row r="30" spans="1:7" s="3" customFormat="1" ht="15" customHeight="1" x14ac:dyDescent="0.25">
      <c r="A30" s="19">
        <f t="shared" si="0"/>
        <v>-140480.46000000372</v>
      </c>
      <c r="B30" s="10">
        <v>42374</v>
      </c>
      <c r="C30" s="14" t="s">
        <v>11</v>
      </c>
      <c r="D30" s="18" t="s">
        <v>32</v>
      </c>
      <c r="E30" s="16">
        <v>500</v>
      </c>
      <c r="F30" s="16"/>
      <c r="G30" s="20">
        <f t="shared" si="1"/>
        <v>-140980.46000000372</v>
      </c>
    </row>
    <row r="31" spans="1:7" s="3" customFormat="1" ht="15" customHeight="1" x14ac:dyDescent="0.25">
      <c r="A31" s="19">
        <f t="shared" si="0"/>
        <v>-140980.46000000372</v>
      </c>
      <c r="B31" s="10">
        <v>42374</v>
      </c>
      <c r="C31" s="14" t="s">
        <v>11</v>
      </c>
      <c r="D31" s="12" t="s">
        <v>33</v>
      </c>
      <c r="E31" s="13">
        <v>3000</v>
      </c>
      <c r="F31" s="13"/>
      <c r="G31" s="20">
        <f t="shared" si="1"/>
        <v>-143980.46000000372</v>
      </c>
    </row>
    <row r="32" spans="1:7" s="3" customFormat="1" x14ac:dyDescent="0.25">
      <c r="A32" s="19">
        <f t="shared" si="0"/>
        <v>-143980.46000000372</v>
      </c>
      <c r="B32" s="10">
        <v>42374</v>
      </c>
      <c r="C32" s="14" t="s">
        <v>11</v>
      </c>
      <c r="D32" s="12" t="s">
        <v>34</v>
      </c>
      <c r="E32" s="16">
        <v>2000</v>
      </c>
      <c r="F32" s="16"/>
      <c r="G32" s="20">
        <f t="shared" si="1"/>
        <v>-145980.46000000372</v>
      </c>
    </row>
    <row r="33" spans="1:11" s="3" customFormat="1" x14ac:dyDescent="0.25">
      <c r="A33" s="19">
        <f t="shared" si="0"/>
        <v>-145980.46000000372</v>
      </c>
      <c r="B33" s="10">
        <v>42374</v>
      </c>
      <c r="C33" s="14" t="s">
        <v>11</v>
      </c>
      <c r="D33" s="12" t="s">
        <v>35</v>
      </c>
      <c r="E33" s="16">
        <v>2400</v>
      </c>
      <c r="F33" s="16"/>
      <c r="G33" s="20">
        <f t="shared" si="1"/>
        <v>-148380.46000000372</v>
      </c>
    </row>
    <row r="34" spans="1:11" s="3" customFormat="1" x14ac:dyDescent="0.25">
      <c r="A34" s="19">
        <f t="shared" si="0"/>
        <v>-148380.46000000372</v>
      </c>
      <c r="B34" s="10">
        <v>42374</v>
      </c>
      <c r="C34" s="14"/>
      <c r="D34" s="12" t="s">
        <v>36</v>
      </c>
      <c r="E34" s="13"/>
      <c r="F34" s="13">
        <v>200000</v>
      </c>
      <c r="G34" s="20">
        <f t="shared" si="1"/>
        <v>51619.539999996283</v>
      </c>
    </row>
    <row r="35" spans="1:11" s="3" customFormat="1" x14ac:dyDescent="0.25">
      <c r="A35" s="19">
        <f t="shared" si="0"/>
        <v>51619.539999996283</v>
      </c>
      <c r="B35" s="10">
        <v>42374</v>
      </c>
      <c r="C35" s="11"/>
      <c r="D35" s="12" t="s">
        <v>36</v>
      </c>
      <c r="E35" s="13"/>
      <c r="F35" s="13">
        <v>25000</v>
      </c>
      <c r="G35" s="20">
        <f t="shared" si="1"/>
        <v>76619.539999996283</v>
      </c>
    </row>
    <row r="36" spans="1:11" s="3" customFormat="1" x14ac:dyDescent="0.25">
      <c r="A36" s="19">
        <f t="shared" si="0"/>
        <v>76619.539999996283</v>
      </c>
      <c r="B36" s="10">
        <v>42374</v>
      </c>
      <c r="C36" s="11" t="s">
        <v>11</v>
      </c>
      <c r="D36" s="23" t="s">
        <v>37</v>
      </c>
      <c r="E36" s="13">
        <v>106865.55</v>
      </c>
      <c r="F36" s="13"/>
      <c r="G36" s="20">
        <f t="shared" si="1"/>
        <v>-30246.01000000372</v>
      </c>
    </row>
    <row r="37" spans="1:11" s="3" customFormat="1" x14ac:dyDescent="0.25">
      <c r="A37" s="19">
        <f t="shared" si="0"/>
        <v>-30246.01000000372</v>
      </c>
      <c r="B37" s="10">
        <v>42374</v>
      </c>
      <c r="C37" s="11" t="s">
        <v>11</v>
      </c>
      <c r="D37" s="17" t="s">
        <v>38</v>
      </c>
      <c r="E37" s="13">
        <v>14026.36</v>
      </c>
      <c r="F37" s="24"/>
      <c r="G37" s="20">
        <f t="shared" si="1"/>
        <v>-44272.370000003721</v>
      </c>
    </row>
    <row r="38" spans="1:11" s="3" customFormat="1" x14ac:dyDescent="0.25">
      <c r="A38" s="19">
        <f t="shared" si="0"/>
        <v>-44272.370000003721</v>
      </c>
      <c r="B38" s="10">
        <v>42374</v>
      </c>
      <c r="C38" s="11" t="s">
        <v>11</v>
      </c>
      <c r="D38" s="17" t="s">
        <v>39</v>
      </c>
      <c r="E38" s="13">
        <v>25315.69</v>
      </c>
      <c r="F38" s="24"/>
      <c r="G38" s="20">
        <f t="shared" si="1"/>
        <v>-69588.060000003723</v>
      </c>
    </row>
    <row r="39" spans="1:11" s="3" customFormat="1" x14ac:dyDescent="0.25">
      <c r="A39" s="19">
        <f t="shared" si="0"/>
        <v>-69588.060000003723</v>
      </c>
      <c r="B39" s="10">
        <v>42374</v>
      </c>
      <c r="C39" s="11" t="s">
        <v>11</v>
      </c>
      <c r="D39" s="17" t="s">
        <v>40</v>
      </c>
      <c r="E39" s="13">
        <v>1875</v>
      </c>
      <c r="F39" s="13"/>
      <c r="G39" s="20">
        <f t="shared" si="1"/>
        <v>-71463.060000003723</v>
      </c>
    </row>
    <row r="40" spans="1:11" s="3" customFormat="1" x14ac:dyDescent="0.25">
      <c r="A40" s="19">
        <f t="shared" si="0"/>
        <v>-71463.060000003723</v>
      </c>
      <c r="B40" s="10">
        <v>42374</v>
      </c>
      <c r="C40" s="11" t="s">
        <v>11</v>
      </c>
      <c r="D40" s="16" t="s">
        <v>41</v>
      </c>
      <c r="E40" s="13">
        <v>21993.599999999999</v>
      </c>
      <c r="F40" s="25"/>
      <c r="G40" s="20">
        <f t="shared" si="1"/>
        <v>-93456.660000003729</v>
      </c>
    </row>
    <row r="41" spans="1:11" s="3" customFormat="1" x14ac:dyDescent="0.25">
      <c r="A41" s="19">
        <f t="shared" si="0"/>
        <v>-93456.660000003729</v>
      </c>
      <c r="B41" s="10">
        <v>42374</v>
      </c>
      <c r="C41" s="11" t="s">
        <v>11</v>
      </c>
      <c r="D41" s="17" t="s">
        <v>42</v>
      </c>
      <c r="E41" s="13">
        <v>6090</v>
      </c>
      <c r="F41" s="13"/>
      <c r="G41" s="20">
        <f t="shared" si="1"/>
        <v>-99546.660000003729</v>
      </c>
    </row>
    <row r="42" spans="1:11" s="3" customFormat="1" x14ac:dyDescent="0.25">
      <c r="A42" s="19">
        <f t="shared" si="0"/>
        <v>-99546.660000003729</v>
      </c>
      <c r="B42" s="10">
        <v>42374</v>
      </c>
      <c r="C42" s="11" t="s">
        <v>11</v>
      </c>
      <c r="D42" s="12" t="s">
        <v>43</v>
      </c>
      <c r="E42" s="13">
        <v>16077.6</v>
      </c>
      <c r="F42" s="13"/>
      <c r="G42" s="20">
        <f t="shared" si="1"/>
        <v>-115624.26000000373</v>
      </c>
      <c r="I42" s="26">
        <v>2899494812</v>
      </c>
      <c r="J42" s="27" t="s">
        <v>44</v>
      </c>
      <c r="K42" s="27"/>
    </row>
    <row r="43" spans="1:11" s="3" customFormat="1" x14ac:dyDescent="0.25">
      <c r="A43" s="19">
        <f t="shared" si="0"/>
        <v>-115624.26000000373</v>
      </c>
      <c r="B43" s="10">
        <v>42374</v>
      </c>
      <c r="C43" s="11" t="s">
        <v>11</v>
      </c>
      <c r="D43" s="12" t="s">
        <v>45</v>
      </c>
      <c r="E43" s="13">
        <v>17975.36</v>
      </c>
      <c r="F43" s="13"/>
      <c r="G43" s="20">
        <f t="shared" si="1"/>
        <v>-133599.62000000372</v>
      </c>
      <c r="I43" s="26">
        <v>2865713757</v>
      </c>
      <c r="J43" s="27" t="s">
        <v>46</v>
      </c>
    </row>
    <row r="44" spans="1:11" s="3" customFormat="1" ht="18.75" customHeight="1" x14ac:dyDescent="0.25">
      <c r="A44" s="19">
        <f t="shared" si="0"/>
        <v>-133599.62000000372</v>
      </c>
      <c r="B44" s="10">
        <v>42374</v>
      </c>
      <c r="C44" s="11" t="s">
        <v>11</v>
      </c>
      <c r="D44" s="28" t="s">
        <v>47</v>
      </c>
      <c r="E44" s="13">
        <v>1765</v>
      </c>
      <c r="F44" s="13"/>
      <c r="G44" s="20">
        <f t="shared" si="1"/>
        <v>-135364.62000000372</v>
      </c>
    </row>
    <row r="45" spans="1:11" s="3" customFormat="1" ht="15" customHeight="1" x14ac:dyDescent="0.25">
      <c r="A45" s="19">
        <f t="shared" si="0"/>
        <v>-135364.62000000372</v>
      </c>
      <c r="B45" s="10">
        <v>42374</v>
      </c>
      <c r="C45" s="11" t="s">
        <v>11</v>
      </c>
      <c r="D45" s="17" t="s">
        <v>48</v>
      </c>
      <c r="E45" s="13">
        <v>52767.26</v>
      </c>
      <c r="F45" s="13"/>
      <c r="G45" s="20">
        <f t="shared" si="1"/>
        <v>-188131.88000000373</v>
      </c>
    </row>
    <row r="46" spans="1:11" s="3" customFormat="1" x14ac:dyDescent="0.25">
      <c r="A46" s="19">
        <f t="shared" si="0"/>
        <v>-188131.88000000373</v>
      </c>
      <c r="B46" s="10">
        <v>42374</v>
      </c>
      <c r="C46" s="11" t="s">
        <v>11</v>
      </c>
      <c r="D46" s="17" t="s">
        <v>49</v>
      </c>
      <c r="E46" s="13">
        <v>30107.83</v>
      </c>
      <c r="F46" s="13"/>
      <c r="G46" s="20">
        <f t="shared" si="1"/>
        <v>-218239.71000000375</v>
      </c>
    </row>
    <row r="47" spans="1:11" s="3" customFormat="1" ht="15" customHeight="1" x14ac:dyDescent="0.25">
      <c r="A47" s="19">
        <f t="shared" si="0"/>
        <v>-218239.71000000375</v>
      </c>
      <c r="B47" s="10">
        <v>42374</v>
      </c>
      <c r="C47" s="11" t="s">
        <v>11</v>
      </c>
      <c r="D47" s="17" t="s">
        <v>50</v>
      </c>
      <c r="E47" s="13">
        <v>17889.52</v>
      </c>
      <c r="F47" s="13"/>
      <c r="G47" s="20">
        <f t="shared" si="1"/>
        <v>-236129.23000000374</v>
      </c>
    </row>
    <row r="48" spans="1:11" s="3" customFormat="1" ht="15" customHeight="1" x14ac:dyDescent="0.25">
      <c r="A48" s="19">
        <f t="shared" si="0"/>
        <v>-236129.23000000374</v>
      </c>
      <c r="B48" s="10">
        <v>42374</v>
      </c>
      <c r="C48" s="11" t="s">
        <v>11</v>
      </c>
      <c r="D48" s="17" t="s">
        <v>51</v>
      </c>
      <c r="E48" s="13">
        <v>40160.519999999997</v>
      </c>
      <c r="F48" s="13"/>
      <c r="G48" s="20">
        <f t="shared" si="1"/>
        <v>-276289.75000000373</v>
      </c>
    </row>
    <row r="49" spans="1:7" s="3" customFormat="1" ht="15" customHeight="1" x14ac:dyDescent="0.25">
      <c r="A49" s="19">
        <f t="shared" si="0"/>
        <v>-276289.75000000373</v>
      </c>
      <c r="B49" s="10">
        <v>42374</v>
      </c>
      <c r="C49" s="11" t="s">
        <v>11</v>
      </c>
      <c r="D49" s="17" t="s">
        <v>52</v>
      </c>
      <c r="E49" s="13">
        <v>5853.36</v>
      </c>
      <c r="F49" s="13"/>
      <c r="G49" s="20">
        <f t="shared" si="1"/>
        <v>-282143.11000000371</v>
      </c>
    </row>
    <row r="50" spans="1:7" s="3" customFormat="1" x14ac:dyDescent="0.25">
      <c r="A50" s="19">
        <f t="shared" si="0"/>
        <v>-282143.11000000371</v>
      </c>
      <c r="B50" s="10">
        <v>42374</v>
      </c>
      <c r="C50" s="11" t="s">
        <v>11</v>
      </c>
      <c r="D50" s="16" t="s">
        <v>53</v>
      </c>
      <c r="E50" s="13">
        <v>8577.7900000000009</v>
      </c>
      <c r="F50" s="13"/>
      <c r="G50" s="20">
        <f t="shared" si="1"/>
        <v>-290720.90000000369</v>
      </c>
    </row>
    <row r="51" spans="1:7" s="3" customFormat="1" x14ac:dyDescent="0.25">
      <c r="A51" s="19">
        <f t="shared" si="0"/>
        <v>-290720.90000000369</v>
      </c>
      <c r="B51" s="10">
        <v>42374</v>
      </c>
      <c r="C51" s="11">
        <v>3168</v>
      </c>
      <c r="D51" s="16" t="s">
        <v>54</v>
      </c>
      <c r="E51" s="13">
        <v>6209.8</v>
      </c>
      <c r="F51" s="13"/>
      <c r="G51" s="20">
        <f t="shared" si="1"/>
        <v>-296930.70000000368</v>
      </c>
    </row>
    <row r="52" spans="1:7" s="3" customFormat="1" ht="15" customHeight="1" x14ac:dyDescent="0.25">
      <c r="A52" s="19">
        <f t="shared" si="0"/>
        <v>-296930.70000000368</v>
      </c>
      <c r="B52" s="10">
        <v>42374</v>
      </c>
      <c r="C52" s="11">
        <v>3169</v>
      </c>
      <c r="D52" s="12" t="s">
        <v>55</v>
      </c>
      <c r="E52" s="13">
        <v>0</v>
      </c>
      <c r="F52" s="13"/>
      <c r="G52" s="20">
        <f t="shared" si="1"/>
        <v>-296930.70000000368</v>
      </c>
    </row>
    <row r="53" spans="1:7" s="3" customFormat="1" ht="15" customHeight="1" x14ac:dyDescent="0.25">
      <c r="A53" s="19">
        <f t="shared" si="0"/>
        <v>-296930.70000000368</v>
      </c>
      <c r="B53" s="10">
        <v>42374</v>
      </c>
      <c r="C53" s="11">
        <v>3173</v>
      </c>
      <c r="D53" s="12" t="s">
        <v>56</v>
      </c>
      <c r="E53" s="13">
        <v>6934.27</v>
      </c>
      <c r="F53" s="13"/>
      <c r="G53" s="20">
        <f t="shared" si="1"/>
        <v>-303864.9700000037</v>
      </c>
    </row>
    <row r="54" spans="1:7" s="3" customFormat="1" ht="15" customHeight="1" x14ac:dyDescent="0.25">
      <c r="A54" s="19">
        <f t="shared" si="0"/>
        <v>-303864.9700000037</v>
      </c>
      <c r="B54" s="10">
        <v>42741</v>
      </c>
      <c r="C54" s="11">
        <v>3170</v>
      </c>
      <c r="D54" s="12" t="s">
        <v>57</v>
      </c>
      <c r="E54" s="13">
        <v>6000</v>
      </c>
      <c r="F54" s="13"/>
      <c r="G54" s="20">
        <f t="shared" si="1"/>
        <v>-309864.9700000037</v>
      </c>
    </row>
    <row r="55" spans="1:7" s="3" customFormat="1" ht="15" customHeight="1" x14ac:dyDescent="0.25">
      <c r="A55" s="19">
        <f t="shared" si="0"/>
        <v>-309864.9700000037</v>
      </c>
      <c r="B55" s="10">
        <v>42741</v>
      </c>
      <c r="C55" s="11">
        <v>3171</v>
      </c>
      <c r="D55" s="12" t="s">
        <v>58</v>
      </c>
      <c r="E55" s="16">
        <v>11000</v>
      </c>
      <c r="F55" s="13"/>
      <c r="G55" s="20">
        <f t="shared" si="1"/>
        <v>-320864.9700000037</v>
      </c>
    </row>
    <row r="56" spans="1:7" s="3" customFormat="1" ht="15" customHeight="1" x14ac:dyDescent="0.25">
      <c r="A56" s="19">
        <f t="shared" si="0"/>
        <v>-320864.9700000037</v>
      </c>
      <c r="B56" s="10">
        <v>42741</v>
      </c>
      <c r="C56" s="11">
        <v>3172</v>
      </c>
      <c r="D56" s="12" t="s">
        <v>58</v>
      </c>
      <c r="E56" s="16">
        <v>11000</v>
      </c>
      <c r="F56" s="13"/>
      <c r="G56" s="20">
        <f t="shared" si="1"/>
        <v>-331864.9700000037</v>
      </c>
    </row>
    <row r="57" spans="1:7" s="3" customFormat="1" ht="18" customHeight="1" x14ac:dyDescent="0.25">
      <c r="A57" s="19">
        <f t="shared" si="0"/>
        <v>-331864.9700000037</v>
      </c>
      <c r="B57" s="10">
        <v>42741</v>
      </c>
      <c r="C57" s="11">
        <v>3174</v>
      </c>
      <c r="D57" s="12" t="s">
        <v>59</v>
      </c>
      <c r="E57" s="16">
        <v>5144.5600000000004</v>
      </c>
      <c r="F57" s="13"/>
      <c r="G57" s="20">
        <f t="shared" si="1"/>
        <v>-337009.5300000037</v>
      </c>
    </row>
    <row r="58" spans="1:7" s="3" customFormat="1" ht="30" x14ac:dyDescent="0.25">
      <c r="A58" s="19">
        <f t="shared" si="0"/>
        <v>-337009.5300000037</v>
      </c>
      <c r="B58" s="10">
        <v>42741</v>
      </c>
      <c r="C58" s="11" t="s">
        <v>11</v>
      </c>
      <c r="D58" s="12" t="s">
        <v>60</v>
      </c>
      <c r="E58" s="13">
        <v>3630.8</v>
      </c>
      <c r="F58" s="13"/>
      <c r="G58" s="20">
        <f t="shared" si="1"/>
        <v>-340640.33000000368</v>
      </c>
    </row>
    <row r="59" spans="1:7" s="3" customFormat="1" ht="15" customHeight="1" x14ac:dyDescent="0.25">
      <c r="A59" s="19">
        <f t="shared" si="0"/>
        <v>-340640.33000000368</v>
      </c>
      <c r="B59" s="10">
        <v>42741</v>
      </c>
      <c r="C59" s="11"/>
      <c r="D59" s="12" t="s">
        <v>19</v>
      </c>
      <c r="E59" s="13"/>
      <c r="F59" s="13">
        <v>134398.51</v>
      </c>
      <c r="G59" s="20">
        <f t="shared" si="1"/>
        <v>-206241.82000000367</v>
      </c>
    </row>
    <row r="60" spans="1:7" s="3" customFormat="1" x14ac:dyDescent="0.25">
      <c r="A60" s="19">
        <f t="shared" si="0"/>
        <v>-206241.82000000367</v>
      </c>
      <c r="B60" s="10">
        <v>42741</v>
      </c>
      <c r="C60" s="14"/>
      <c r="D60" s="12" t="s">
        <v>19</v>
      </c>
      <c r="E60" s="16"/>
      <c r="F60" s="13">
        <v>4012</v>
      </c>
      <c r="G60" s="20">
        <f t="shared" si="1"/>
        <v>-202229.82000000367</v>
      </c>
    </row>
    <row r="61" spans="1:7" s="3" customFormat="1" ht="15" customHeight="1" x14ac:dyDescent="0.25">
      <c r="A61" s="19">
        <f t="shared" si="0"/>
        <v>-202229.82000000367</v>
      </c>
      <c r="B61" s="10">
        <v>42741</v>
      </c>
      <c r="C61" s="11"/>
      <c r="D61" s="12" t="s">
        <v>19</v>
      </c>
      <c r="E61" s="29"/>
      <c r="F61" s="13">
        <v>1000</v>
      </c>
      <c r="G61" s="20">
        <f t="shared" si="1"/>
        <v>-201229.82000000367</v>
      </c>
    </row>
    <row r="62" spans="1:7" s="3" customFormat="1" ht="15" customHeight="1" x14ac:dyDescent="0.25">
      <c r="A62" s="19">
        <f t="shared" si="0"/>
        <v>-201229.82000000367</v>
      </c>
      <c r="B62" s="10">
        <v>42741</v>
      </c>
      <c r="C62" s="11"/>
      <c r="D62" s="12" t="s">
        <v>61</v>
      </c>
      <c r="E62" s="13"/>
      <c r="F62" s="13">
        <v>670.6</v>
      </c>
      <c r="G62" s="20">
        <f t="shared" si="1"/>
        <v>-200559.22000000367</v>
      </c>
    </row>
    <row r="63" spans="1:7" s="3" customFormat="1" ht="15" customHeight="1" x14ac:dyDescent="0.25">
      <c r="A63" s="19">
        <f t="shared" si="0"/>
        <v>-200559.22000000367</v>
      </c>
      <c r="B63" s="10">
        <v>42741</v>
      </c>
      <c r="C63" s="11"/>
      <c r="D63" s="12" t="s">
        <v>19</v>
      </c>
      <c r="E63" s="13"/>
      <c r="F63" s="13">
        <v>116568.38</v>
      </c>
      <c r="G63" s="20">
        <f t="shared" si="1"/>
        <v>-83990.840000003664</v>
      </c>
    </row>
    <row r="64" spans="1:7" s="3" customFormat="1" x14ac:dyDescent="0.25">
      <c r="A64" s="19">
        <f t="shared" si="0"/>
        <v>-83990.840000003664</v>
      </c>
      <c r="B64" s="10">
        <v>42741</v>
      </c>
      <c r="C64" s="11"/>
      <c r="D64" s="12" t="s">
        <v>19</v>
      </c>
      <c r="E64" s="13"/>
      <c r="F64" s="13">
        <v>84278.1</v>
      </c>
      <c r="G64" s="20">
        <f t="shared" si="1"/>
        <v>287.25999999634223</v>
      </c>
    </row>
    <row r="65" spans="1:7" s="3" customFormat="1" x14ac:dyDescent="0.25">
      <c r="A65" s="19">
        <f t="shared" si="0"/>
        <v>287.25999999634223</v>
      </c>
      <c r="B65" s="10">
        <v>42741</v>
      </c>
      <c r="C65" s="11"/>
      <c r="D65" s="12" t="s">
        <v>62</v>
      </c>
      <c r="E65" s="13"/>
      <c r="F65" s="13">
        <v>6156.15</v>
      </c>
      <c r="G65" s="20">
        <f t="shared" si="1"/>
        <v>6443.4099999963419</v>
      </c>
    </row>
    <row r="66" spans="1:7" s="3" customFormat="1" ht="15" customHeight="1" x14ac:dyDescent="0.25">
      <c r="A66" s="19">
        <f t="shared" si="0"/>
        <v>6443.4099999963419</v>
      </c>
      <c r="B66" s="10">
        <v>42744</v>
      </c>
      <c r="C66" s="11" t="s">
        <v>11</v>
      </c>
      <c r="D66" s="17" t="s">
        <v>63</v>
      </c>
      <c r="E66" s="13">
        <v>15895.98</v>
      </c>
      <c r="F66" s="13"/>
      <c r="G66" s="20">
        <f t="shared" si="1"/>
        <v>-9452.5700000036577</v>
      </c>
    </row>
    <row r="67" spans="1:7" s="3" customFormat="1" ht="15" customHeight="1" x14ac:dyDescent="0.25">
      <c r="A67" s="19">
        <f t="shared" si="0"/>
        <v>-9452.5700000036577</v>
      </c>
      <c r="B67" s="10">
        <v>42744</v>
      </c>
      <c r="C67" s="11"/>
      <c r="D67" s="12" t="s">
        <v>61</v>
      </c>
      <c r="E67" s="13"/>
      <c r="F67" s="13">
        <v>1730.85</v>
      </c>
      <c r="G67" s="20">
        <f t="shared" si="1"/>
        <v>-7721.7200000036573</v>
      </c>
    </row>
    <row r="68" spans="1:7" s="3" customFormat="1" ht="15" customHeight="1" x14ac:dyDescent="0.25">
      <c r="A68" s="19">
        <f t="shared" si="0"/>
        <v>-7721.7200000036573</v>
      </c>
      <c r="B68" s="10">
        <v>42745</v>
      </c>
      <c r="C68" s="11">
        <v>3175</v>
      </c>
      <c r="D68" s="12" t="s">
        <v>64</v>
      </c>
      <c r="E68" s="13">
        <v>6560</v>
      </c>
      <c r="F68" s="13"/>
      <c r="G68" s="20">
        <f t="shared" si="1"/>
        <v>-14281.720000003657</v>
      </c>
    </row>
    <row r="69" spans="1:7" s="3" customFormat="1" ht="15" customHeight="1" x14ac:dyDescent="0.25">
      <c r="A69" s="19">
        <f t="shared" si="0"/>
        <v>-14281.720000003657</v>
      </c>
      <c r="B69" s="10">
        <v>42745</v>
      </c>
      <c r="C69" s="11">
        <v>3176</v>
      </c>
      <c r="D69" s="12" t="s">
        <v>24</v>
      </c>
      <c r="E69" s="13">
        <v>6294.81</v>
      </c>
      <c r="F69" s="13"/>
      <c r="G69" s="20">
        <f t="shared" si="1"/>
        <v>-20576.530000003659</v>
      </c>
    </row>
    <row r="70" spans="1:7" s="3" customFormat="1" ht="15" customHeight="1" x14ac:dyDescent="0.25">
      <c r="A70" s="19">
        <f t="shared" si="0"/>
        <v>-20576.530000003659</v>
      </c>
      <c r="B70" s="10">
        <v>42745</v>
      </c>
      <c r="C70" s="11">
        <v>3177</v>
      </c>
      <c r="D70" s="12" t="s">
        <v>58</v>
      </c>
      <c r="E70" s="13">
        <v>11000</v>
      </c>
      <c r="F70" s="13"/>
      <c r="G70" s="20">
        <f t="shared" si="1"/>
        <v>-31576.530000003659</v>
      </c>
    </row>
    <row r="71" spans="1:7" s="3" customFormat="1" ht="15" customHeight="1" x14ac:dyDescent="0.25">
      <c r="A71" s="19">
        <f t="shared" ref="A71:A134" si="2">G70</f>
        <v>-31576.530000003659</v>
      </c>
      <c r="B71" s="10">
        <v>42745</v>
      </c>
      <c r="C71" s="11">
        <v>3178</v>
      </c>
      <c r="D71" s="12" t="s">
        <v>58</v>
      </c>
      <c r="E71" s="13">
        <v>11000</v>
      </c>
      <c r="F71" s="13"/>
      <c r="G71" s="20">
        <f t="shared" ref="G71:G134" si="3">A71-E71+F71</f>
        <v>-42576.530000003659</v>
      </c>
    </row>
    <row r="72" spans="1:7" s="3" customFormat="1" ht="30" x14ac:dyDescent="0.25">
      <c r="A72" s="19">
        <f t="shared" si="2"/>
        <v>-42576.530000003659</v>
      </c>
      <c r="B72" s="10">
        <v>42745</v>
      </c>
      <c r="C72" s="11">
        <v>3179</v>
      </c>
      <c r="D72" s="12" t="s">
        <v>54</v>
      </c>
      <c r="E72" s="29">
        <v>8201.86</v>
      </c>
      <c r="F72" s="13"/>
      <c r="G72" s="20">
        <f t="shared" si="3"/>
        <v>-50778.390000003659</v>
      </c>
    </row>
    <row r="73" spans="1:7" s="3" customFormat="1" ht="15" customHeight="1" x14ac:dyDescent="0.25">
      <c r="A73" s="19">
        <f t="shared" si="2"/>
        <v>-50778.390000003659</v>
      </c>
      <c r="B73" s="10">
        <v>42745</v>
      </c>
      <c r="C73" s="11" t="s">
        <v>11</v>
      </c>
      <c r="D73" s="18" t="s">
        <v>65</v>
      </c>
      <c r="E73" s="13">
        <v>3000</v>
      </c>
      <c r="F73" s="13"/>
      <c r="G73" s="20">
        <f t="shared" si="3"/>
        <v>-53778.390000003659</v>
      </c>
    </row>
    <row r="74" spans="1:7" s="3" customFormat="1" ht="15" customHeight="1" x14ac:dyDescent="0.25">
      <c r="A74" s="19">
        <f t="shared" si="2"/>
        <v>-53778.390000003659</v>
      </c>
      <c r="B74" s="10">
        <v>42745</v>
      </c>
      <c r="C74" s="11"/>
      <c r="D74" s="12" t="s">
        <v>66</v>
      </c>
      <c r="E74" s="13"/>
      <c r="F74" s="13">
        <v>174387.86</v>
      </c>
      <c r="G74" s="20">
        <f t="shared" si="3"/>
        <v>120609.46999999633</v>
      </c>
    </row>
    <row r="75" spans="1:7" s="3" customFormat="1" ht="15" customHeight="1" x14ac:dyDescent="0.25">
      <c r="A75" s="19">
        <f t="shared" si="2"/>
        <v>120609.46999999633</v>
      </c>
      <c r="B75" s="10">
        <v>42745</v>
      </c>
      <c r="C75" s="11"/>
      <c r="D75" s="12" t="s">
        <v>67</v>
      </c>
      <c r="E75" s="13"/>
      <c r="F75" s="13">
        <v>12287.32</v>
      </c>
      <c r="G75" s="20">
        <f t="shared" si="3"/>
        <v>132896.78999999634</v>
      </c>
    </row>
    <row r="76" spans="1:7" s="3" customFormat="1" ht="15" customHeight="1" x14ac:dyDescent="0.25">
      <c r="A76" s="19">
        <f t="shared" si="2"/>
        <v>132896.78999999634</v>
      </c>
      <c r="B76" s="10">
        <v>42746</v>
      </c>
      <c r="C76" s="11"/>
      <c r="D76" s="12" t="s">
        <v>66</v>
      </c>
      <c r="E76" s="13"/>
      <c r="F76" s="13">
        <v>162938.34299999999</v>
      </c>
      <c r="G76" s="20">
        <f t="shared" si="3"/>
        <v>295835.13299999631</v>
      </c>
    </row>
    <row r="77" spans="1:7" s="3" customFormat="1" ht="15" customHeight="1" x14ac:dyDescent="0.25">
      <c r="A77" s="19">
        <f t="shared" si="2"/>
        <v>295835.13299999631</v>
      </c>
      <c r="B77" s="10">
        <v>42746</v>
      </c>
      <c r="C77" s="11" t="s">
        <v>11</v>
      </c>
      <c r="D77" s="30" t="s">
        <v>68</v>
      </c>
      <c r="E77" s="13">
        <v>400</v>
      </c>
      <c r="F77" s="13"/>
      <c r="G77" s="20">
        <f t="shared" si="3"/>
        <v>295435.13299999631</v>
      </c>
    </row>
    <row r="78" spans="1:7" s="3" customFormat="1" x14ac:dyDescent="0.25">
      <c r="A78" s="19">
        <f t="shared" si="2"/>
        <v>295435.13299999631</v>
      </c>
      <c r="B78" s="10">
        <v>42746</v>
      </c>
      <c r="C78" s="11" t="s">
        <v>11</v>
      </c>
      <c r="D78" s="17" t="s">
        <v>69</v>
      </c>
      <c r="E78" s="13">
        <v>1000</v>
      </c>
      <c r="F78" s="13"/>
      <c r="G78" s="20">
        <f t="shared" si="3"/>
        <v>294435.13299999631</v>
      </c>
    </row>
    <row r="79" spans="1:7" s="3" customFormat="1" x14ac:dyDescent="0.25">
      <c r="A79" s="19">
        <f t="shared" si="2"/>
        <v>294435.13299999631</v>
      </c>
      <c r="B79" s="10">
        <v>42746</v>
      </c>
      <c r="C79" s="11" t="s">
        <v>11</v>
      </c>
      <c r="D79" s="12" t="s">
        <v>70</v>
      </c>
      <c r="E79" s="13">
        <v>3000</v>
      </c>
      <c r="F79" s="31"/>
      <c r="G79" s="20">
        <f t="shared" si="3"/>
        <v>291435.13299999631</v>
      </c>
    </row>
    <row r="80" spans="1:7" s="3" customFormat="1" ht="15" customHeight="1" x14ac:dyDescent="0.25">
      <c r="A80" s="19">
        <f t="shared" si="2"/>
        <v>291435.13299999631</v>
      </c>
      <c r="B80" s="10">
        <v>42746</v>
      </c>
      <c r="C80" s="11" t="s">
        <v>11</v>
      </c>
      <c r="D80" s="12" t="s">
        <v>71</v>
      </c>
      <c r="E80" s="13">
        <v>1000</v>
      </c>
      <c r="F80" s="31"/>
      <c r="G80" s="20">
        <f t="shared" si="3"/>
        <v>290435.13299999631</v>
      </c>
    </row>
    <row r="81" spans="1:16" s="3" customFormat="1" ht="30" x14ac:dyDescent="0.25">
      <c r="A81" s="19">
        <f t="shared" si="2"/>
        <v>290435.13299999631</v>
      </c>
      <c r="B81" s="10">
        <v>42746</v>
      </c>
      <c r="C81" s="11" t="s">
        <v>11</v>
      </c>
      <c r="D81" s="12" t="s">
        <v>72</v>
      </c>
      <c r="E81" s="13">
        <v>9152.4</v>
      </c>
      <c r="F81" s="13"/>
      <c r="G81" s="20">
        <f t="shared" si="3"/>
        <v>281282.73299999628</v>
      </c>
    </row>
    <row r="82" spans="1:16" s="3" customFormat="1" ht="15.75" customHeight="1" x14ac:dyDescent="0.25">
      <c r="A82" s="19">
        <f t="shared" si="2"/>
        <v>281282.73299999628</v>
      </c>
      <c r="B82" s="10">
        <v>42746</v>
      </c>
      <c r="C82" s="11" t="s">
        <v>11</v>
      </c>
      <c r="D82" s="32" t="s">
        <v>73</v>
      </c>
      <c r="E82" s="13">
        <v>2000</v>
      </c>
      <c r="F82" s="13"/>
      <c r="G82" s="20">
        <f t="shared" si="3"/>
        <v>279282.73299999628</v>
      </c>
    </row>
    <row r="83" spans="1:16" s="3" customFormat="1" ht="15" customHeight="1" x14ac:dyDescent="0.25">
      <c r="A83" s="19">
        <f t="shared" si="2"/>
        <v>279282.73299999628</v>
      </c>
      <c r="B83" s="10">
        <v>42746</v>
      </c>
      <c r="C83" s="11" t="s">
        <v>11</v>
      </c>
      <c r="D83" s="32" t="s">
        <v>74</v>
      </c>
      <c r="E83" s="13">
        <v>1000</v>
      </c>
      <c r="F83" s="13"/>
      <c r="G83" s="20">
        <f t="shared" si="3"/>
        <v>278282.73299999628</v>
      </c>
    </row>
    <row r="84" spans="1:16" s="3" customFormat="1" x14ac:dyDescent="0.25">
      <c r="A84" s="19">
        <f t="shared" si="2"/>
        <v>278282.73299999628</v>
      </c>
      <c r="B84" s="10">
        <v>42746</v>
      </c>
      <c r="C84" s="11">
        <v>3180</v>
      </c>
      <c r="D84" s="12" t="s">
        <v>75</v>
      </c>
      <c r="E84" s="13">
        <v>6902</v>
      </c>
      <c r="F84" s="13"/>
      <c r="G84" s="20">
        <f t="shared" si="3"/>
        <v>271380.73299999628</v>
      </c>
    </row>
    <row r="85" spans="1:16" s="3" customFormat="1" ht="15" customHeight="1" x14ac:dyDescent="0.25">
      <c r="A85" s="19">
        <f t="shared" si="2"/>
        <v>271380.73299999628</v>
      </c>
      <c r="B85" s="10">
        <v>42747</v>
      </c>
      <c r="C85" s="11"/>
      <c r="D85" s="12" t="s">
        <v>66</v>
      </c>
      <c r="E85" s="13"/>
      <c r="F85" s="13">
        <v>148433.51999999999</v>
      </c>
      <c r="G85" s="20">
        <f t="shared" si="3"/>
        <v>419814.2529999963</v>
      </c>
    </row>
    <row r="86" spans="1:16" s="3" customFormat="1" ht="15" customHeight="1" x14ac:dyDescent="0.25">
      <c r="A86" s="19">
        <f t="shared" si="2"/>
        <v>419814.2529999963</v>
      </c>
      <c r="B86" s="10">
        <v>42747</v>
      </c>
      <c r="C86" s="11" t="s">
        <v>11</v>
      </c>
      <c r="D86" s="17" t="s">
        <v>76</v>
      </c>
      <c r="E86" s="13">
        <v>13245</v>
      </c>
      <c r="F86" s="13"/>
      <c r="G86" s="20">
        <f t="shared" si="3"/>
        <v>406569.2529999963</v>
      </c>
      <c r="P86" s="33"/>
    </row>
    <row r="87" spans="1:16" s="3" customFormat="1" ht="15" customHeight="1" x14ac:dyDescent="0.25">
      <c r="A87" s="19">
        <f t="shared" si="2"/>
        <v>406569.2529999963</v>
      </c>
      <c r="B87" s="10">
        <v>42747</v>
      </c>
      <c r="C87" s="11" t="s">
        <v>11</v>
      </c>
      <c r="D87" s="32" t="s">
        <v>77</v>
      </c>
      <c r="E87" s="13">
        <v>5000</v>
      </c>
      <c r="F87" s="13"/>
      <c r="G87" s="20">
        <f t="shared" si="3"/>
        <v>401569.2529999963</v>
      </c>
    </row>
    <row r="88" spans="1:16" s="3" customFormat="1" x14ac:dyDescent="0.25">
      <c r="A88" s="19">
        <f t="shared" si="2"/>
        <v>401569.2529999963</v>
      </c>
      <c r="B88" s="10">
        <v>42747</v>
      </c>
      <c r="C88" s="11" t="s">
        <v>11</v>
      </c>
      <c r="D88" s="12" t="s">
        <v>78</v>
      </c>
      <c r="E88" s="13">
        <v>17876.34</v>
      </c>
      <c r="F88" s="13"/>
      <c r="G88" s="20">
        <f t="shared" si="3"/>
        <v>383692.91299999628</v>
      </c>
    </row>
    <row r="89" spans="1:16" s="3" customFormat="1" ht="15" customHeight="1" x14ac:dyDescent="0.25">
      <c r="A89" s="19">
        <f t="shared" si="2"/>
        <v>383692.91299999628</v>
      </c>
      <c r="B89" s="10">
        <v>42747</v>
      </c>
      <c r="C89" s="11" t="s">
        <v>11</v>
      </c>
      <c r="D89" s="18" t="s">
        <v>79</v>
      </c>
      <c r="E89" s="13">
        <v>5220</v>
      </c>
      <c r="F89" s="13"/>
      <c r="G89" s="20">
        <f t="shared" si="3"/>
        <v>378472.91299999628</v>
      </c>
    </row>
    <row r="90" spans="1:16" s="3" customFormat="1" ht="15" customHeight="1" x14ac:dyDescent="0.25">
      <c r="A90" s="19">
        <f t="shared" si="2"/>
        <v>378472.91299999628</v>
      </c>
      <c r="B90" s="10">
        <v>42747</v>
      </c>
      <c r="C90" s="11">
        <v>3181</v>
      </c>
      <c r="D90" s="12" t="s">
        <v>54</v>
      </c>
      <c r="E90" s="13">
        <v>7160.93</v>
      </c>
      <c r="F90" s="13"/>
      <c r="G90" s="20">
        <f t="shared" si="3"/>
        <v>371311.98299999628</v>
      </c>
    </row>
    <row r="91" spans="1:16" s="3" customFormat="1" ht="15" customHeight="1" x14ac:dyDescent="0.25">
      <c r="A91" s="19">
        <f t="shared" si="2"/>
        <v>371311.98299999628</v>
      </c>
      <c r="B91" s="10">
        <v>42747</v>
      </c>
      <c r="C91" s="11">
        <v>3182</v>
      </c>
      <c r="D91" s="12" t="s">
        <v>80</v>
      </c>
      <c r="E91" s="13">
        <v>19910.330000000002</v>
      </c>
      <c r="F91" s="13"/>
      <c r="G91" s="20">
        <f t="shared" si="3"/>
        <v>351401.65299999627</v>
      </c>
    </row>
    <row r="92" spans="1:16" s="3" customFormat="1" x14ac:dyDescent="0.25">
      <c r="A92" s="19">
        <f t="shared" si="2"/>
        <v>351401.65299999627</v>
      </c>
      <c r="B92" s="10">
        <v>42747</v>
      </c>
      <c r="C92" s="11">
        <v>3183</v>
      </c>
      <c r="D92" s="12" t="s">
        <v>81</v>
      </c>
      <c r="E92" s="13">
        <v>7371.98</v>
      </c>
      <c r="F92" s="13"/>
      <c r="G92" s="20">
        <f t="shared" si="3"/>
        <v>344029.67299999628</v>
      </c>
    </row>
    <row r="93" spans="1:16" s="3" customFormat="1" x14ac:dyDescent="0.25">
      <c r="A93" s="19">
        <f t="shared" si="2"/>
        <v>344029.67299999628</v>
      </c>
      <c r="B93" s="10">
        <v>42747</v>
      </c>
      <c r="C93" s="11">
        <v>3184</v>
      </c>
      <c r="D93" s="12" t="s">
        <v>82</v>
      </c>
      <c r="E93" s="34">
        <v>5544</v>
      </c>
      <c r="F93" s="13"/>
      <c r="G93" s="20">
        <f t="shared" si="3"/>
        <v>338485.67299999628</v>
      </c>
    </row>
    <row r="94" spans="1:16" s="3" customFormat="1" ht="14.25" customHeight="1" x14ac:dyDescent="0.25">
      <c r="A94" s="19">
        <f t="shared" si="2"/>
        <v>338485.67299999628</v>
      </c>
      <c r="B94" s="10">
        <v>42747</v>
      </c>
      <c r="C94" s="11" t="s">
        <v>11</v>
      </c>
      <c r="D94" s="17" t="s">
        <v>39</v>
      </c>
      <c r="E94" s="13">
        <v>19986.2</v>
      </c>
      <c r="F94" s="13"/>
      <c r="G94" s="20">
        <f t="shared" si="3"/>
        <v>318499.47299999627</v>
      </c>
    </row>
    <row r="95" spans="1:16" s="3" customFormat="1" x14ac:dyDescent="0.25">
      <c r="A95" s="19">
        <f t="shared" si="2"/>
        <v>318499.47299999627</v>
      </c>
      <c r="B95" s="10">
        <v>42747</v>
      </c>
      <c r="C95" s="11" t="s">
        <v>11</v>
      </c>
      <c r="D95" s="12" t="s">
        <v>83</v>
      </c>
      <c r="E95" s="13">
        <v>11020</v>
      </c>
      <c r="F95" s="13"/>
      <c r="G95" s="20">
        <f t="shared" si="3"/>
        <v>307479.47299999627</v>
      </c>
    </row>
    <row r="96" spans="1:16" s="3" customFormat="1" x14ac:dyDescent="0.25">
      <c r="A96" s="19">
        <f t="shared" si="2"/>
        <v>307479.47299999627</v>
      </c>
      <c r="B96" s="10">
        <v>42747</v>
      </c>
      <c r="C96" s="11" t="s">
        <v>11</v>
      </c>
      <c r="D96" s="35" t="s">
        <v>84</v>
      </c>
      <c r="E96" s="13">
        <v>399.92</v>
      </c>
      <c r="F96" s="13"/>
      <c r="G96" s="20">
        <f t="shared" si="3"/>
        <v>307079.55299999629</v>
      </c>
    </row>
    <row r="97" spans="1:7" s="3" customFormat="1" x14ac:dyDescent="0.25">
      <c r="A97" s="19">
        <f t="shared" si="2"/>
        <v>307079.55299999629</v>
      </c>
      <c r="B97" s="10">
        <v>42747</v>
      </c>
      <c r="C97" s="11" t="s">
        <v>11</v>
      </c>
      <c r="D97" s="35" t="s">
        <v>85</v>
      </c>
      <c r="E97" s="13">
        <v>9570</v>
      </c>
      <c r="F97" s="13"/>
      <c r="G97" s="20">
        <f t="shared" si="3"/>
        <v>297509.55299999629</v>
      </c>
    </row>
    <row r="98" spans="1:7" s="3" customFormat="1" ht="15" customHeight="1" x14ac:dyDescent="0.25">
      <c r="A98" s="19">
        <f t="shared" si="2"/>
        <v>297509.55299999629</v>
      </c>
      <c r="B98" s="10">
        <v>42747</v>
      </c>
      <c r="C98" s="11" t="s">
        <v>11</v>
      </c>
      <c r="D98" s="12" t="s">
        <v>86</v>
      </c>
      <c r="E98" s="13">
        <v>12960</v>
      </c>
      <c r="F98" s="13"/>
      <c r="G98" s="20">
        <f t="shared" si="3"/>
        <v>284549.55299999629</v>
      </c>
    </row>
    <row r="99" spans="1:7" s="3" customFormat="1" x14ac:dyDescent="0.25">
      <c r="A99" s="19">
        <f t="shared" si="2"/>
        <v>284549.55299999629</v>
      </c>
      <c r="B99" s="10">
        <v>42747</v>
      </c>
      <c r="C99" s="11" t="s">
        <v>11</v>
      </c>
      <c r="D99" s="17" t="s">
        <v>87</v>
      </c>
      <c r="E99" s="13">
        <v>35893.519999999997</v>
      </c>
      <c r="F99" s="13"/>
      <c r="G99" s="20">
        <f t="shared" si="3"/>
        <v>248656.0329999963</v>
      </c>
    </row>
    <row r="100" spans="1:7" s="3" customFormat="1" x14ac:dyDescent="0.25">
      <c r="A100" s="19">
        <f t="shared" si="2"/>
        <v>248656.0329999963</v>
      </c>
      <c r="B100" s="10">
        <v>42747</v>
      </c>
      <c r="C100" s="11" t="s">
        <v>11</v>
      </c>
      <c r="D100" s="17" t="s">
        <v>88</v>
      </c>
      <c r="E100" s="13">
        <v>8727.84</v>
      </c>
      <c r="F100" s="13"/>
      <c r="G100" s="20">
        <f t="shared" si="3"/>
        <v>239928.1929999963</v>
      </c>
    </row>
    <row r="101" spans="1:7" s="3" customFormat="1" x14ac:dyDescent="0.25">
      <c r="A101" s="19">
        <f t="shared" si="2"/>
        <v>239928.1929999963</v>
      </c>
      <c r="B101" s="10">
        <v>42747</v>
      </c>
      <c r="C101" s="11" t="s">
        <v>11</v>
      </c>
      <c r="D101" s="12" t="s">
        <v>89</v>
      </c>
      <c r="E101" s="13">
        <v>7103.84</v>
      </c>
      <c r="F101" s="13"/>
      <c r="G101" s="20">
        <f t="shared" si="3"/>
        <v>232824.35299999631</v>
      </c>
    </row>
    <row r="102" spans="1:7" s="3" customFormat="1" ht="15" customHeight="1" x14ac:dyDescent="0.25">
      <c r="A102" s="19">
        <f t="shared" si="2"/>
        <v>232824.35299999631</v>
      </c>
      <c r="B102" s="10">
        <v>42747</v>
      </c>
      <c r="C102" s="11" t="s">
        <v>11</v>
      </c>
      <c r="D102" s="17" t="s">
        <v>53</v>
      </c>
      <c r="E102" s="13">
        <v>5034.3999999999996</v>
      </c>
      <c r="F102" s="13"/>
      <c r="G102" s="20">
        <f t="shared" si="3"/>
        <v>227789.95299999631</v>
      </c>
    </row>
    <row r="103" spans="1:7" s="3" customFormat="1" x14ac:dyDescent="0.25">
      <c r="A103" s="19">
        <f t="shared" si="2"/>
        <v>227789.95299999631</v>
      </c>
      <c r="B103" s="10">
        <v>42747</v>
      </c>
      <c r="C103" s="11" t="s">
        <v>11</v>
      </c>
      <c r="D103" s="12" t="s">
        <v>90</v>
      </c>
      <c r="E103" s="13">
        <v>411</v>
      </c>
      <c r="F103" s="13"/>
      <c r="G103" s="20">
        <f t="shared" si="3"/>
        <v>227378.95299999631</v>
      </c>
    </row>
    <row r="104" spans="1:7" s="3" customFormat="1" ht="15" customHeight="1" x14ac:dyDescent="0.25">
      <c r="A104" s="19">
        <f t="shared" si="2"/>
        <v>227378.95299999631</v>
      </c>
      <c r="B104" s="10">
        <v>42747</v>
      </c>
      <c r="C104" s="11" t="s">
        <v>11</v>
      </c>
      <c r="D104" s="17" t="s">
        <v>42</v>
      </c>
      <c r="E104" s="13">
        <v>11600</v>
      </c>
      <c r="F104" s="13"/>
      <c r="G104" s="20">
        <f t="shared" si="3"/>
        <v>215778.95299999631</v>
      </c>
    </row>
    <row r="105" spans="1:7" s="3" customFormat="1" ht="15" customHeight="1" x14ac:dyDescent="0.25">
      <c r="A105" s="19">
        <f t="shared" si="2"/>
        <v>215778.95299999631</v>
      </c>
      <c r="B105" s="10">
        <v>42747</v>
      </c>
      <c r="C105" s="11" t="s">
        <v>11</v>
      </c>
      <c r="D105" s="12" t="s">
        <v>91</v>
      </c>
      <c r="E105" s="13">
        <v>15428</v>
      </c>
      <c r="F105" s="13"/>
      <c r="G105" s="20">
        <f t="shared" si="3"/>
        <v>200350.95299999631</v>
      </c>
    </row>
    <row r="106" spans="1:7" x14ac:dyDescent="0.25">
      <c r="A106" s="19">
        <f t="shared" si="2"/>
        <v>200350.95299999631</v>
      </c>
      <c r="B106" s="10">
        <v>42747</v>
      </c>
      <c r="C106" s="11" t="s">
        <v>11</v>
      </c>
      <c r="D106" s="12" t="s">
        <v>92</v>
      </c>
      <c r="E106" s="13">
        <v>1120.58</v>
      </c>
      <c r="F106" s="13"/>
      <c r="G106" s="20">
        <f t="shared" si="3"/>
        <v>199230.37299999633</v>
      </c>
    </row>
    <row r="107" spans="1:7" x14ac:dyDescent="0.25">
      <c r="A107" s="19">
        <f t="shared" si="2"/>
        <v>199230.37299999633</v>
      </c>
      <c r="B107" s="10">
        <v>42747</v>
      </c>
      <c r="C107" s="11" t="s">
        <v>11</v>
      </c>
      <c r="D107" s="12" t="s">
        <v>93</v>
      </c>
      <c r="E107" s="13">
        <v>8267.32</v>
      </c>
      <c r="F107" s="13"/>
      <c r="G107" s="20">
        <f t="shared" si="3"/>
        <v>190963.05299999632</v>
      </c>
    </row>
    <row r="108" spans="1:7" ht="15" customHeight="1" x14ac:dyDescent="0.25">
      <c r="A108" s="19">
        <f t="shared" si="2"/>
        <v>190963.05299999632</v>
      </c>
      <c r="B108" s="10">
        <v>42747</v>
      </c>
      <c r="C108" s="11" t="s">
        <v>11</v>
      </c>
      <c r="D108" s="12" t="s">
        <v>94</v>
      </c>
      <c r="E108" s="29">
        <v>2000</v>
      </c>
      <c r="F108" s="13"/>
      <c r="G108" s="20">
        <f t="shared" si="3"/>
        <v>188963.05299999632</v>
      </c>
    </row>
    <row r="109" spans="1:7" x14ac:dyDescent="0.25">
      <c r="A109" s="19">
        <f t="shared" si="2"/>
        <v>188963.05299999632</v>
      </c>
      <c r="B109" s="10">
        <v>42747</v>
      </c>
      <c r="C109" s="11" t="s">
        <v>11</v>
      </c>
      <c r="D109" s="17" t="s">
        <v>95</v>
      </c>
      <c r="E109" s="13">
        <v>1925</v>
      </c>
      <c r="F109" s="13"/>
      <c r="G109" s="20">
        <f t="shared" si="3"/>
        <v>187038.05299999632</v>
      </c>
    </row>
    <row r="110" spans="1:7" ht="15" customHeight="1" x14ac:dyDescent="0.25">
      <c r="A110" s="19">
        <f t="shared" si="2"/>
        <v>187038.05299999632</v>
      </c>
      <c r="B110" s="10">
        <v>42747</v>
      </c>
      <c r="C110" s="11" t="s">
        <v>11</v>
      </c>
      <c r="D110" s="12" t="s">
        <v>96</v>
      </c>
      <c r="E110" s="13">
        <v>1740</v>
      </c>
      <c r="F110" s="13"/>
      <c r="G110" s="20">
        <f t="shared" si="3"/>
        <v>185298.05299999632</v>
      </c>
    </row>
    <row r="111" spans="1:7" ht="15" customHeight="1" x14ac:dyDescent="0.25">
      <c r="A111" s="19">
        <f t="shared" si="2"/>
        <v>185298.05299999632</v>
      </c>
      <c r="B111" s="10">
        <v>42747</v>
      </c>
      <c r="C111" s="11" t="s">
        <v>11</v>
      </c>
      <c r="D111" s="12" t="s">
        <v>97</v>
      </c>
      <c r="E111" s="13">
        <v>3022.76</v>
      </c>
      <c r="F111" s="13"/>
      <c r="G111" s="20">
        <f t="shared" si="3"/>
        <v>182275.29299999631</v>
      </c>
    </row>
    <row r="112" spans="1:7" ht="15" customHeight="1" x14ac:dyDescent="0.25">
      <c r="A112" s="19">
        <f t="shared" si="2"/>
        <v>182275.29299999631</v>
      </c>
      <c r="B112" s="10">
        <v>42747</v>
      </c>
      <c r="C112" s="11" t="s">
        <v>11</v>
      </c>
      <c r="D112" s="12" t="s">
        <v>98</v>
      </c>
      <c r="E112" s="13">
        <v>7946</v>
      </c>
      <c r="F112" s="13"/>
      <c r="G112" s="20">
        <f t="shared" si="3"/>
        <v>174329.29299999631</v>
      </c>
    </row>
    <row r="113" spans="1:7" x14ac:dyDescent="0.25">
      <c r="A113" s="19">
        <f t="shared" si="2"/>
        <v>174329.29299999631</v>
      </c>
      <c r="B113" s="10">
        <v>42747</v>
      </c>
      <c r="C113" s="11" t="s">
        <v>11</v>
      </c>
      <c r="D113" s="12" t="s">
        <v>99</v>
      </c>
      <c r="E113" s="13">
        <v>2597</v>
      </c>
      <c r="F113" s="13"/>
      <c r="G113" s="20">
        <f t="shared" si="3"/>
        <v>171732.29299999631</v>
      </c>
    </row>
    <row r="114" spans="1:7" ht="15" customHeight="1" x14ac:dyDescent="0.25">
      <c r="A114" s="19">
        <f t="shared" si="2"/>
        <v>171732.29299999631</v>
      </c>
      <c r="B114" s="10">
        <v>42747</v>
      </c>
      <c r="C114" s="11" t="s">
        <v>11</v>
      </c>
      <c r="D114" s="17" t="s">
        <v>100</v>
      </c>
      <c r="E114" s="13">
        <v>3035.72</v>
      </c>
      <c r="F114" s="13"/>
      <c r="G114" s="20">
        <f t="shared" si="3"/>
        <v>168696.57299999631</v>
      </c>
    </row>
    <row r="115" spans="1:7" ht="15" customHeight="1" x14ac:dyDescent="0.25">
      <c r="A115" s="19">
        <f t="shared" si="2"/>
        <v>168696.57299999631</v>
      </c>
      <c r="B115" s="10">
        <v>42747</v>
      </c>
      <c r="C115" s="11" t="s">
        <v>11</v>
      </c>
      <c r="D115" s="17" t="s">
        <v>101</v>
      </c>
      <c r="E115" s="13">
        <v>13119.6</v>
      </c>
      <c r="F115" s="13"/>
      <c r="G115" s="20">
        <f t="shared" si="3"/>
        <v>155576.9729999963</v>
      </c>
    </row>
    <row r="116" spans="1:7" ht="15" customHeight="1" x14ac:dyDescent="0.25">
      <c r="A116" s="19">
        <f t="shared" si="2"/>
        <v>155576.9729999963</v>
      </c>
      <c r="B116" s="10">
        <v>42747</v>
      </c>
      <c r="C116" s="11" t="s">
        <v>11</v>
      </c>
      <c r="D116" s="17" t="s">
        <v>42</v>
      </c>
      <c r="E116" s="13">
        <v>6716.4</v>
      </c>
      <c r="F116" s="13"/>
      <c r="G116" s="20">
        <f t="shared" si="3"/>
        <v>148860.57299999631</v>
      </c>
    </row>
    <row r="117" spans="1:7" x14ac:dyDescent="0.25">
      <c r="A117" s="19">
        <f t="shared" si="2"/>
        <v>148860.57299999631</v>
      </c>
      <c r="B117" s="10">
        <v>42747</v>
      </c>
      <c r="C117" s="11" t="s">
        <v>11</v>
      </c>
      <c r="D117" s="17" t="s">
        <v>102</v>
      </c>
      <c r="E117" s="13">
        <v>101030.85</v>
      </c>
      <c r="F117" s="13"/>
      <c r="G117" s="20">
        <f t="shared" si="3"/>
        <v>47829.722999996302</v>
      </c>
    </row>
    <row r="118" spans="1:7" ht="15" customHeight="1" x14ac:dyDescent="0.25">
      <c r="A118" s="19">
        <f t="shared" si="2"/>
        <v>47829.722999996302</v>
      </c>
      <c r="B118" s="10">
        <v>42747</v>
      </c>
      <c r="C118" s="11" t="s">
        <v>11</v>
      </c>
      <c r="D118" s="12" t="s">
        <v>103</v>
      </c>
      <c r="E118" s="13">
        <v>3680.12</v>
      </c>
      <c r="F118" s="13"/>
      <c r="G118" s="20">
        <f t="shared" si="3"/>
        <v>44149.602999996299</v>
      </c>
    </row>
    <row r="119" spans="1:7" x14ac:dyDescent="0.25">
      <c r="A119" s="19">
        <f t="shared" si="2"/>
        <v>44149.602999996299</v>
      </c>
      <c r="B119" s="10">
        <v>42747</v>
      </c>
      <c r="C119" s="11" t="s">
        <v>11</v>
      </c>
      <c r="D119" s="17" t="s">
        <v>104</v>
      </c>
      <c r="E119" s="13">
        <v>1450</v>
      </c>
      <c r="F119" s="13"/>
      <c r="G119" s="20">
        <f t="shared" si="3"/>
        <v>42699.602999996299</v>
      </c>
    </row>
    <row r="120" spans="1:7" x14ac:dyDescent="0.25">
      <c r="A120" s="19">
        <f t="shared" si="2"/>
        <v>42699.602999996299</v>
      </c>
      <c r="B120" s="10">
        <v>42747</v>
      </c>
      <c r="C120" s="11" t="s">
        <v>11</v>
      </c>
      <c r="D120" s="17" t="s">
        <v>105</v>
      </c>
      <c r="E120" s="13">
        <v>7218.77</v>
      </c>
      <c r="F120" s="13"/>
      <c r="G120" s="20">
        <f t="shared" si="3"/>
        <v>35480.832999996303</v>
      </c>
    </row>
    <row r="121" spans="1:7" ht="15" customHeight="1" x14ac:dyDescent="0.25">
      <c r="A121" s="19">
        <f t="shared" si="2"/>
        <v>35480.832999996303</v>
      </c>
      <c r="B121" s="10">
        <v>42747</v>
      </c>
      <c r="C121" s="11" t="s">
        <v>11</v>
      </c>
      <c r="D121" s="12" t="s">
        <v>45</v>
      </c>
      <c r="E121" s="13">
        <v>15976.68</v>
      </c>
      <c r="F121" s="13"/>
      <c r="G121" s="20">
        <f t="shared" si="3"/>
        <v>19504.152999996302</v>
      </c>
    </row>
    <row r="122" spans="1:7" ht="15" customHeight="1" x14ac:dyDescent="0.25">
      <c r="A122" s="19">
        <f t="shared" si="2"/>
        <v>19504.152999996302</v>
      </c>
      <c r="B122" s="10">
        <v>42747</v>
      </c>
      <c r="C122" s="11" t="s">
        <v>11</v>
      </c>
      <c r="D122" s="17" t="s">
        <v>51</v>
      </c>
      <c r="E122" s="13">
        <v>92646.55</v>
      </c>
      <c r="F122" s="13"/>
      <c r="G122" s="20">
        <f t="shared" si="3"/>
        <v>-73142.397000003693</v>
      </c>
    </row>
    <row r="123" spans="1:7" x14ac:dyDescent="0.25">
      <c r="A123" s="19">
        <f t="shared" si="2"/>
        <v>-73142.397000003693</v>
      </c>
      <c r="B123" s="10">
        <v>42747</v>
      </c>
      <c r="C123" s="11" t="s">
        <v>11</v>
      </c>
      <c r="D123" s="17" t="s">
        <v>42</v>
      </c>
      <c r="E123" s="13">
        <v>2784</v>
      </c>
      <c r="F123" s="13"/>
      <c r="G123" s="20">
        <f t="shared" si="3"/>
        <v>-75926.397000003693</v>
      </c>
    </row>
    <row r="124" spans="1:7" x14ac:dyDescent="0.25">
      <c r="A124" s="19">
        <f t="shared" si="2"/>
        <v>-75926.397000003693</v>
      </c>
      <c r="B124" s="10">
        <v>42747</v>
      </c>
      <c r="C124" s="11" t="s">
        <v>11</v>
      </c>
      <c r="D124" s="17" t="s">
        <v>106</v>
      </c>
      <c r="E124" s="13">
        <v>32307</v>
      </c>
      <c r="F124" s="13"/>
      <c r="G124" s="20">
        <f t="shared" si="3"/>
        <v>-108233.39700000369</v>
      </c>
    </row>
    <row r="125" spans="1:7" x14ac:dyDescent="0.25">
      <c r="A125" s="19">
        <f t="shared" si="2"/>
        <v>-108233.39700000369</v>
      </c>
      <c r="B125" s="10">
        <v>42747</v>
      </c>
      <c r="C125" s="11" t="s">
        <v>11</v>
      </c>
      <c r="D125" s="12" t="s">
        <v>107</v>
      </c>
      <c r="E125" s="13">
        <v>15500</v>
      </c>
      <c r="F125" s="13"/>
      <c r="G125" s="20">
        <f t="shared" si="3"/>
        <v>-123733.39700000369</v>
      </c>
    </row>
    <row r="126" spans="1:7" x14ac:dyDescent="0.25">
      <c r="A126" s="19">
        <f t="shared" si="2"/>
        <v>-123733.39700000369</v>
      </c>
      <c r="B126" s="10">
        <v>42747</v>
      </c>
      <c r="C126" s="11" t="s">
        <v>11</v>
      </c>
      <c r="D126" s="12" t="s">
        <v>108</v>
      </c>
      <c r="E126" s="13">
        <v>2900</v>
      </c>
      <c r="F126" s="13"/>
      <c r="G126" s="20">
        <f t="shared" si="3"/>
        <v>-126633.39700000369</v>
      </c>
    </row>
    <row r="127" spans="1:7" x14ac:dyDescent="0.25">
      <c r="A127" s="19">
        <f t="shared" si="2"/>
        <v>-126633.39700000369</v>
      </c>
      <c r="B127" s="10">
        <v>42747</v>
      </c>
      <c r="C127" s="11" t="s">
        <v>11</v>
      </c>
      <c r="D127" s="12" t="s">
        <v>90</v>
      </c>
      <c r="E127" s="13">
        <v>11398</v>
      </c>
      <c r="F127" s="13"/>
      <c r="G127" s="20">
        <f t="shared" si="3"/>
        <v>-138031.39700000369</v>
      </c>
    </row>
    <row r="128" spans="1:7" x14ac:dyDescent="0.25">
      <c r="A128" s="19">
        <f t="shared" si="2"/>
        <v>-138031.39700000369</v>
      </c>
      <c r="B128" s="10">
        <v>42747</v>
      </c>
      <c r="C128" s="11" t="s">
        <v>11</v>
      </c>
      <c r="D128" s="17" t="s">
        <v>38</v>
      </c>
      <c r="E128" s="13">
        <v>27969.26</v>
      </c>
      <c r="F128" s="13"/>
      <c r="G128" s="20">
        <f t="shared" si="3"/>
        <v>-166000.6570000037</v>
      </c>
    </row>
    <row r="129" spans="1:7" x14ac:dyDescent="0.25">
      <c r="A129" s="19">
        <f t="shared" si="2"/>
        <v>-166000.6570000037</v>
      </c>
      <c r="B129" s="10">
        <v>42748</v>
      </c>
      <c r="C129" s="11" t="s">
        <v>11</v>
      </c>
      <c r="D129" s="12" t="s">
        <v>66</v>
      </c>
      <c r="E129" s="13"/>
      <c r="F129" s="13">
        <v>120018.1</v>
      </c>
      <c r="G129" s="20">
        <f t="shared" si="3"/>
        <v>-45982.557000003697</v>
      </c>
    </row>
    <row r="130" spans="1:7" ht="15" customHeight="1" x14ac:dyDescent="0.25">
      <c r="A130" s="19">
        <f t="shared" si="2"/>
        <v>-45982.557000003697</v>
      </c>
      <c r="B130" s="10">
        <v>42748</v>
      </c>
      <c r="C130" s="11" t="s">
        <v>11</v>
      </c>
      <c r="D130" s="12" t="s">
        <v>109</v>
      </c>
      <c r="E130" s="13">
        <v>3480</v>
      </c>
      <c r="F130" s="13"/>
      <c r="G130" s="20">
        <f t="shared" si="3"/>
        <v>-49462.557000003697</v>
      </c>
    </row>
    <row r="131" spans="1:7" ht="15" customHeight="1" x14ac:dyDescent="0.25">
      <c r="A131" s="19">
        <f t="shared" si="2"/>
        <v>-49462.557000003697</v>
      </c>
      <c r="B131" s="10">
        <v>42748</v>
      </c>
      <c r="C131" s="11" t="s">
        <v>11</v>
      </c>
      <c r="D131" s="12" t="s">
        <v>110</v>
      </c>
      <c r="E131" s="13">
        <v>4640</v>
      </c>
      <c r="F131" s="13"/>
      <c r="G131" s="20">
        <f t="shared" si="3"/>
        <v>-54102.557000003697</v>
      </c>
    </row>
    <row r="132" spans="1:7" ht="15" customHeight="1" x14ac:dyDescent="0.25">
      <c r="A132" s="19">
        <f t="shared" si="2"/>
        <v>-54102.557000003697</v>
      </c>
      <c r="B132" s="10">
        <v>42748</v>
      </c>
      <c r="C132" s="11" t="s">
        <v>11</v>
      </c>
      <c r="D132" s="12" t="s">
        <v>111</v>
      </c>
      <c r="E132" s="13">
        <v>10000</v>
      </c>
      <c r="F132" s="13"/>
      <c r="G132" s="20">
        <f t="shared" si="3"/>
        <v>-64102.557000003697</v>
      </c>
    </row>
    <row r="133" spans="1:7" ht="30" x14ac:dyDescent="0.25">
      <c r="A133" s="19">
        <f t="shared" si="2"/>
        <v>-64102.557000003697</v>
      </c>
      <c r="B133" s="10">
        <v>42748</v>
      </c>
      <c r="C133" s="11" t="s">
        <v>11</v>
      </c>
      <c r="D133" s="17" t="s">
        <v>112</v>
      </c>
      <c r="E133" s="13">
        <v>7.12</v>
      </c>
      <c r="F133" s="13"/>
      <c r="G133" s="20">
        <f t="shared" si="3"/>
        <v>-64109.6770000037</v>
      </c>
    </row>
    <row r="134" spans="1:7" ht="15" customHeight="1" x14ac:dyDescent="0.25">
      <c r="A134" s="19">
        <f t="shared" si="2"/>
        <v>-64109.6770000037</v>
      </c>
      <c r="B134" s="10">
        <v>42748</v>
      </c>
      <c r="C134" s="11" t="s">
        <v>11</v>
      </c>
      <c r="D134" s="17" t="s">
        <v>49</v>
      </c>
      <c r="E134" s="13">
        <v>36122.65</v>
      </c>
      <c r="F134" s="13"/>
      <c r="G134" s="20">
        <f t="shared" si="3"/>
        <v>-100232.3270000037</v>
      </c>
    </row>
    <row r="135" spans="1:7" ht="18.75" customHeight="1" x14ac:dyDescent="0.25">
      <c r="A135" s="19">
        <f t="shared" ref="A135:A198" si="4">G134</f>
        <v>-100232.3270000037</v>
      </c>
      <c r="B135" s="10">
        <v>42748</v>
      </c>
      <c r="C135" s="11" t="s">
        <v>11</v>
      </c>
      <c r="D135" s="12" t="s">
        <v>113</v>
      </c>
      <c r="E135" s="13">
        <v>338.1</v>
      </c>
      <c r="F135" s="13"/>
      <c r="G135" s="20">
        <f t="shared" ref="G135:G198" si="5">A135-E135+F135</f>
        <v>-100570.42700000371</v>
      </c>
    </row>
    <row r="136" spans="1:7" ht="15" customHeight="1" x14ac:dyDescent="0.25">
      <c r="A136" s="19">
        <f t="shared" si="4"/>
        <v>-100570.42700000371</v>
      </c>
      <c r="B136" s="10">
        <v>42748</v>
      </c>
      <c r="C136" s="11" t="s">
        <v>11</v>
      </c>
      <c r="D136" s="12" t="s">
        <v>114</v>
      </c>
      <c r="E136" s="13">
        <v>500</v>
      </c>
      <c r="F136" s="13"/>
      <c r="G136" s="20">
        <f t="shared" si="5"/>
        <v>-101070.42700000371</v>
      </c>
    </row>
    <row r="137" spans="1:7" x14ac:dyDescent="0.25">
      <c r="A137" s="19">
        <f t="shared" si="4"/>
        <v>-101070.42700000371</v>
      </c>
      <c r="B137" s="10">
        <v>42748</v>
      </c>
      <c r="C137" s="11" t="s">
        <v>11</v>
      </c>
      <c r="D137" s="12" t="s">
        <v>115</v>
      </c>
      <c r="E137" s="13">
        <v>1000</v>
      </c>
      <c r="F137" s="13"/>
      <c r="G137" s="20">
        <f t="shared" si="5"/>
        <v>-102070.42700000371</v>
      </c>
    </row>
    <row r="138" spans="1:7" ht="15" customHeight="1" x14ac:dyDescent="0.25">
      <c r="A138" s="19">
        <f t="shared" si="4"/>
        <v>-102070.42700000371</v>
      </c>
      <c r="B138" s="10">
        <v>42748</v>
      </c>
      <c r="C138" s="11" t="s">
        <v>11</v>
      </c>
      <c r="D138" s="12" t="s">
        <v>116</v>
      </c>
      <c r="E138" s="13">
        <v>8382.85</v>
      </c>
      <c r="F138" s="13"/>
      <c r="G138" s="20">
        <f t="shared" si="5"/>
        <v>-110453.27700000371</v>
      </c>
    </row>
    <row r="139" spans="1:7" x14ac:dyDescent="0.25">
      <c r="A139" s="19">
        <f t="shared" si="4"/>
        <v>-110453.27700000371</v>
      </c>
      <c r="B139" s="10">
        <v>42748</v>
      </c>
      <c r="C139" s="11" t="s">
        <v>11</v>
      </c>
      <c r="D139" s="17" t="s">
        <v>117</v>
      </c>
      <c r="E139" s="13">
        <v>6462</v>
      </c>
      <c r="F139" s="13"/>
      <c r="G139" s="20">
        <f t="shared" si="5"/>
        <v>-116915.27700000371</v>
      </c>
    </row>
    <row r="140" spans="1:7" x14ac:dyDescent="0.25">
      <c r="A140" s="19">
        <f t="shared" si="4"/>
        <v>-116915.27700000371</v>
      </c>
      <c r="B140" s="10">
        <v>42748</v>
      </c>
      <c r="C140" s="11"/>
      <c r="D140" s="12" t="s">
        <v>61</v>
      </c>
      <c r="E140" s="13"/>
      <c r="F140" s="13">
        <v>2307.8000000000002</v>
      </c>
      <c r="G140" s="20">
        <f t="shared" si="5"/>
        <v>-114607.47700000371</v>
      </c>
    </row>
    <row r="141" spans="1:7" ht="15" customHeight="1" x14ac:dyDescent="0.25">
      <c r="A141" s="19">
        <f t="shared" si="4"/>
        <v>-114607.47700000371</v>
      </c>
      <c r="B141" s="10">
        <v>42748</v>
      </c>
      <c r="C141" s="11"/>
      <c r="D141" s="12" t="s">
        <v>118</v>
      </c>
      <c r="E141" s="13"/>
      <c r="F141" s="13">
        <v>1792033.61</v>
      </c>
      <c r="G141" s="20">
        <f t="shared" si="5"/>
        <v>1677426.1329999964</v>
      </c>
    </row>
    <row r="142" spans="1:7" x14ac:dyDescent="0.25">
      <c r="A142" s="19">
        <f t="shared" si="4"/>
        <v>1677426.1329999964</v>
      </c>
      <c r="B142" s="10">
        <v>42748</v>
      </c>
      <c r="C142" s="11" t="s">
        <v>11</v>
      </c>
      <c r="D142" s="17" t="s">
        <v>13</v>
      </c>
      <c r="E142" s="13">
        <v>11558.4</v>
      </c>
      <c r="F142" s="13"/>
      <c r="G142" s="20">
        <f t="shared" si="5"/>
        <v>1665867.7329999965</v>
      </c>
    </row>
    <row r="143" spans="1:7" ht="15" customHeight="1" x14ac:dyDescent="0.25">
      <c r="A143" s="19">
        <f t="shared" si="4"/>
        <v>1665867.7329999965</v>
      </c>
      <c r="B143" s="10">
        <v>42748</v>
      </c>
      <c r="C143" s="11" t="s">
        <v>11</v>
      </c>
      <c r="D143" s="17" t="s">
        <v>13</v>
      </c>
      <c r="E143" s="13">
        <v>52500</v>
      </c>
      <c r="F143" s="13"/>
      <c r="G143" s="20">
        <f t="shared" si="5"/>
        <v>1613367.7329999965</v>
      </c>
    </row>
    <row r="144" spans="1:7" x14ac:dyDescent="0.25">
      <c r="A144" s="19">
        <f t="shared" si="4"/>
        <v>1613367.7329999965</v>
      </c>
      <c r="B144" s="10">
        <v>42748</v>
      </c>
      <c r="C144" s="11" t="s">
        <v>11</v>
      </c>
      <c r="D144" s="12" t="s">
        <v>119</v>
      </c>
      <c r="E144" s="13">
        <v>4930</v>
      </c>
      <c r="F144" s="13"/>
      <c r="G144" s="20">
        <f t="shared" si="5"/>
        <v>1608437.7329999965</v>
      </c>
    </row>
    <row r="145" spans="1:7" x14ac:dyDescent="0.25">
      <c r="A145" s="19">
        <f t="shared" si="4"/>
        <v>1608437.7329999965</v>
      </c>
      <c r="B145" s="10">
        <v>42748</v>
      </c>
      <c r="C145" s="11" t="s">
        <v>11</v>
      </c>
      <c r="D145" s="12" t="s">
        <v>120</v>
      </c>
      <c r="E145" s="13">
        <v>8326</v>
      </c>
      <c r="F145" s="13"/>
      <c r="G145" s="20">
        <f t="shared" si="5"/>
        <v>1600111.7329999965</v>
      </c>
    </row>
    <row r="146" spans="1:7" x14ac:dyDescent="0.25">
      <c r="A146" s="19">
        <f t="shared" si="4"/>
        <v>1600111.7329999965</v>
      </c>
      <c r="B146" s="10">
        <v>42748</v>
      </c>
      <c r="C146" s="11" t="s">
        <v>11</v>
      </c>
      <c r="D146" s="12" t="s">
        <v>121</v>
      </c>
      <c r="E146" s="13">
        <v>3802.8</v>
      </c>
      <c r="F146" s="13"/>
      <c r="G146" s="20">
        <f t="shared" si="5"/>
        <v>1596308.9329999965</v>
      </c>
    </row>
    <row r="147" spans="1:7" ht="13.5" customHeight="1" x14ac:dyDescent="0.25">
      <c r="A147" s="19">
        <f t="shared" si="4"/>
        <v>1596308.9329999965</v>
      </c>
      <c r="B147" s="10">
        <v>42748</v>
      </c>
      <c r="C147" s="11" t="s">
        <v>11</v>
      </c>
      <c r="D147" s="18" t="s">
        <v>122</v>
      </c>
      <c r="E147" s="13">
        <v>3775</v>
      </c>
      <c r="F147" s="13"/>
      <c r="G147" s="20">
        <f t="shared" si="5"/>
        <v>1592533.9329999965</v>
      </c>
    </row>
    <row r="148" spans="1:7" x14ac:dyDescent="0.25">
      <c r="A148" s="19">
        <f t="shared" si="4"/>
        <v>1592533.9329999965</v>
      </c>
      <c r="B148" s="10">
        <v>42748</v>
      </c>
      <c r="C148" s="11" t="s">
        <v>11</v>
      </c>
      <c r="D148" s="18" t="s">
        <v>123</v>
      </c>
      <c r="E148" s="13">
        <v>3788.2</v>
      </c>
      <c r="F148" s="13"/>
      <c r="G148" s="20">
        <f t="shared" si="5"/>
        <v>1588745.7329999965</v>
      </c>
    </row>
    <row r="149" spans="1:7" x14ac:dyDescent="0.25">
      <c r="A149" s="19">
        <f t="shared" si="4"/>
        <v>1588745.7329999965</v>
      </c>
      <c r="B149" s="10">
        <v>42748</v>
      </c>
      <c r="C149" s="11" t="s">
        <v>11</v>
      </c>
      <c r="D149" s="18" t="s">
        <v>124</v>
      </c>
      <c r="E149" s="13">
        <v>2454.8000000000002</v>
      </c>
      <c r="F149" s="13"/>
      <c r="G149" s="20">
        <f t="shared" si="5"/>
        <v>1586290.9329999965</v>
      </c>
    </row>
    <row r="150" spans="1:7" ht="15" customHeight="1" x14ac:dyDescent="0.25">
      <c r="A150" s="19">
        <f t="shared" si="4"/>
        <v>1586290.9329999965</v>
      </c>
      <c r="B150" s="10">
        <v>42748</v>
      </c>
      <c r="C150" s="11" t="s">
        <v>11</v>
      </c>
      <c r="D150" s="18" t="s">
        <v>125</v>
      </c>
      <c r="E150" s="13">
        <v>3224.4</v>
      </c>
      <c r="F150" s="13"/>
      <c r="G150" s="20">
        <f t="shared" si="5"/>
        <v>1583066.5329999966</v>
      </c>
    </row>
    <row r="151" spans="1:7" ht="15" customHeight="1" x14ac:dyDescent="0.25">
      <c r="A151" s="19">
        <f t="shared" si="4"/>
        <v>1583066.5329999966</v>
      </c>
      <c r="B151" s="10">
        <v>42748</v>
      </c>
      <c r="C151" s="11" t="s">
        <v>11</v>
      </c>
      <c r="D151" s="18" t="s">
        <v>126</v>
      </c>
      <c r="E151" s="13">
        <v>1551.6</v>
      </c>
      <c r="F151" s="13"/>
      <c r="G151" s="20">
        <f t="shared" si="5"/>
        <v>1581514.9329999965</v>
      </c>
    </row>
    <row r="152" spans="1:7" s="36" customFormat="1" ht="15" customHeight="1" x14ac:dyDescent="0.25">
      <c r="A152" s="19">
        <f t="shared" si="4"/>
        <v>1581514.9329999965</v>
      </c>
      <c r="B152" s="10">
        <v>42748</v>
      </c>
      <c r="C152" s="11" t="s">
        <v>11</v>
      </c>
      <c r="D152" s="18" t="s">
        <v>127</v>
      </c>
      <c r="E152" s="13">
        <v>4787</v>
      </c>
      <c r="F152" s="13"/>
      <c r="G152" s="20">
        <f t="shared" si="5"/>
        <v>1576727.9329999965</v>
      </c>
    </row>
    <row r="153" spans="1:7" ht="15" customHeight="1" x14ac:dyDescent="0.25">
      <c r="A153" s="19">
        <f t="shared" si="4"/>
        <v>1576727.9329999965</v>
      </c>
      <c r="B153" s="10">
        <v>42748</v>
      </c>
      <c r="C153" s="11" t="s">
        <v>11</v>
      </c>
      <c r="D153" s="18" t="s">
        <v>128</v>
      </c>
      <c r="E153" s="13">
        <v>3775</v>
      </c>
      <c r="F153" s="13"/>
      <c r="G153" s="20">
        <f t="shared" si="5"/>
        <v>1572952.9329999965</v>
      </c>
    </row>
    <row r="154" spans="1:7" ht="15" customHeight="1" x14ac:dyDescent="0.25">
      <c r="A154" s="19">
        <f t="shared" si="4"/>
        <v>1572952.9329999965</v>
      </c>
      <c r="B154" s="10">
        <v>42748</v>
      </c>
      <c r="C154" s="11" t="s">
        <v>11</v>
      </c>
      <c r="D154" s="18" t="s">
        <v>129</v>
      </c>
      <c r="E154" s="13">
        <v>3775.2</v>
      </c>
      <c r="F154" s="13"/>
      <c r="G154" s="20">
        <f t="shared" si="5"/>
        <v>1569177.7329999965</v>
      </c>
    </row>
    <row r="155" spans="1:7" ht="15" customHeight="1" x14ac:dyDescent="0.25">
      <c r="A155" s="19">
        <f t="shared" si="4"/>
        <v>1569177.7329999965</v>
      </c>
      <c r="B155" s="10">
        <v>42748</v>
      </c>
      <c r="C155" s="11" t="s">
        <v>11</v>
      </c>
      <c r="D155" s="12" t="s">
        <v>130</v>
      </c>
      <c r="E155" s="13">
        <v>3775.2</v>
      </c>
      <c r="F155" s="13"/>
      <c r="G155" s="20">
        <f t="shared" si="5"/>
        <v>1565402.5329999966</v>
      </c>
    </row>
    <row r="156" spans="1:7" x14ac:dyDescent="0.25">
      <c r="A156" s="19">
        <f t="shared" si="4"/>
        <v>1565402.5329999966</v>
      </c>
      <c r="B156" s="10">
        <v>42748</v>
      </c>
      <c r="C156" s="11" t="s">
        <v>11</v>
      </c>
      <c r="D156" s="12" t="s">
        <v>131</v>
      </c>
      <c r="E156" s="13">
        <v>3275.2</v>
      </c>
      <c r="F156" s="13"/>
      <c r="G156" s="20">
        <f t="shared" si="5"/>
        <v>1562127.3329999966</v>
      </c>
    </row>
    <row r="157" spans="1:7" x14ac:dyDescent="0.25">
      <c r="A157" s="19">
        <f t="shared" si="4"/>
        <v>1562127.3329999966</v>
      </c>
      <c r="B157" s="10">
        <v>42748</v>
      </c>
      <c r="C157" s="11" t="s">
        <v>11</v>
      </c>
      <c r="D157" s="12" t="s">
        <v>132</v>
      </c>
      <c r="E157" s="13">
        <v>3775.2</v>
      </c>
      <c r="F157" s="13"/>
      <c r="G157" s="20">
        <f t="shared" si="5"/>
        <v>1558352.1329999967</v>
      </c>
    </row>
    <row r="158" spans="1:7" x14ac:dyDescent="0.25">
      <c r="A158" s="19">
        <f t="shared" si="4"/>
        <v>1558352.1329999967</v>
      </c>
      <c r="B158" s="10">
        <v>42748</v>
      </c>
      <c r="C158" s="11" t="s">
        <v>11</v>
      </c>
      <c r="D158" s="12" t="s">
        <v>133</v>
      </c>
      <c r="E158" s="13">
        <v>8067.4</v>
      </c>
      <c r="F158" s="13"/>
      <c r="G158" s="20">
        <f t="shared" si="5"/>
        <v>1550284.7329999967</v>
      </c>
    </row>
    <row r="159" spans="1:7" x14ac:dyDescent="0.25">
      <c r="A159" s="19">
        <f t="shared" si="4"/>
        <v>1550284.7329999967</v>
      </c>
      <c r="B159" s="10">
        <v>42748</v>
      </c>
      <c r="C159" s="11" t="s">
        <v>11</v>
      </c>
      <c r="D159" s="12" t="s">
        <v>134</v>
      </c>
      <c r="E159" s="13">
        <v>3775.2</v>
      </c>
      <c r="F159" s="13"/>
      <c r="G159" s="20">
        <f t="shared" si="5"/>
        <v>1546509.5329999968</v>
      </c>
    </row>
    <row r="160" spans="1:7" x14ac:dyDescent="0.25">
      <c r="A160" s="19">
        <f t="shared" si="4"/>
        <v>1546509.5329999968</v>
      </c>
      <c r="B160" s="10">
        <v>42748</v>
      </c>
      <c r="C160" s="11" t="s">
        <v>11</v>
      </c>
      <c r="D160" s="12" t="s">
        <v>135</v>
      </c>
      <c r="E160" s="13">
        <v>4287</v>
      </c>
      <c r="F160" s="13"/>
      <c r="G160" s="20">
        <f t="shared" si="5"/>
        <v>1542222.5329999968</v>
      </c>
    </row>
    <row r="161" spans="1:7" ht="15" customHeight="1" x14ac:dyDescent="0.25">
      <c r="A161" s="19">
        <f t="shared" si="4"/>
        <v>1542222.5329999968</v>
      </c>
      <c r="B161" s="10">
        <v>42748</v>
      </c>
      <c r="C161" s="11" t="s">
        <v>11</v>
      </c>
      <c r="D161" s="12" t="s">
        <v>136</v>
      </c>
      <c r="E161" s="13">
        <v>80188.399999999994</v>
      </c>
      <c r="F161" s="13"/>
      <c r="G161" s="20">
        <f t="shared" si="5"/>
        <v>1462034.1329999969</v>
      </c>
    </row>
    <row r="162" spans="1:7" ht="15" customHeight="1" x14ac:dyDescent="0.25">
      <c r="A162" s="19">
        <f t="shared" si="4"/>
        <v>1462034.1329999969</v>
      </c>
      <c r="B162" s="10">
        <v>42748</v>
      </c>
      <c r="C162" s="11" t="s">
        <v>11</v>
      </c>
      <c r="D162" s="12" t="s">
        <v>137</v>
      </c>
      <c r="E162" s="13">
        <v>17477.8</v>
      </c>
      <c r="F162" s="13"/>
      <c r="G162" s="20">
        <f t="shared" si="5"/>
        <v>1444556.3329999968</v>
      </c>
    </row>
    <row r="163" spans="1:7" ht="15" customHeight="1" x14ac:dyDescent="0.25">
      <c r="A163" s="19">
        <f t="shared" si="4"/>
        <v>1444556.3329999968</v>
      </c>
      <c r="B163" s="10">
        <v>42748</v>
      </c>
      <c r="C163" s="11" t="s">
        <v>11</v>
      </c>
      <c r="D163" s="12" t="s">
        <v>138</v>
      </c>
      <c r="E163" s="13">
        <v>25980</v>
      </c>
      <c r="F163" s="13"/>
      <c r="G163" s="20">
        <f t="shared" si="5"/>
        <v>1418576.3329999968</v>
      </c>
    </row>
    <row r="164" spans="1:7" ht="15" customHeight="1" x14ac:dyDescent="0.25">
      <c r="A164" s="19">
        <f t="shared" si="4"/>
        <v>1418576.3329999968</v>
      </c>
      <c r="B164" s="10">
        <v>42748</v>
      </c>
      <c r="C164" s="11" t="s">
        <v>11</v>
      </c>
      <c r="D164" s="12" t="s">
        <v>139</v>
      </c>
      <c r="E164" s="13">
        <v>336397.1</v>
      </c>
      <c r="F164" s="13"/>
      <c r="G164" s="20">
        <f t="shared" si="5"/>
        <v>1082179.2329999967</v>
      </c>
    </row>
    <row r="165" spans="1:7" ht="15" customHeight="1" x14ac:dyDescent="0.25">
      <c r="A165" s="19">
        <f t="shared" si="4"/>
        <v>1082179.2329999967</v>
      </c>
      <c r="B165" s="10">
        <v>42748</v>
      </c>
      <c r="C165" s="11" t="s">
        <v>11</v>
      </c>
      <c r="D165" s="12" t="s">
        <v>140</v>
      </c>
      <c r="E165" s="13">
        <v>426017</v>
      </c>
      <c r="F165" s="13"/>
      <c r="G165" s="20">
        <f t="shared" si="5"/>
        <v>656162.23299999675</v>
      </c>
    </row>
    <row r="166" spans="1:7" ht="15" customHeight="1" x14ac:dyDescent="0.25">
      <c r="A166" s="19">
        <f t="shared" si="4"/>
        <v>656162.23299999675</v>
      </c>
      <c r="B166" s="10">
        <v>42748</v>
      </c>
      <c r="C166" s="11" t="s">
        <v>11</v>
      </c>
      <c r="D166" s="12" t="s">
        <v>141</v>
      </c>
      <c r="E166" s="13"/>
      <c r="F166" s="13">
        <v>2</v>
      </c>
      <c r="G166" s="20">
        <f t="shared" si="5"/>
        <v>656164.23299999675</v>
      </c>
    </row>
    <row r="167" spans="1:7" ht="15" customHeight="1" x14ac:dyDescent="0.25">
      <c r="A167" s="19">
        <f t="shared" si="4"/>
        <v>656164.23299999675</v>
      </c>
      <c r="B167" s="10">
        <v>42748</v>
      </c>
      <c r="C167" s="14" t="s">
        <v>11</v>
      </c>
      <c r="D167" s="12" t="s">
        <v>142</v>
      </c>
      <c r="E167" s="16">
        <v>16840</v>
      </c>
      <c r="F167" s="13"/>
      <c r="G167" s="20">
        <f t="shared" si="5"/>
        <v>639324.23299999675</v>
      </c>
    </row>
    <row r="168" spans="1:7" x14ac:dyDescent="0.25">
      <c r="A168" s="19">
        <f t="shared" si="4"/>
        <v>639324.23299999675</v>
      </c>
      <c r="B168" s="10">
        <v>42748</v>
      </c>
      <c r="C168" s="14" t="s">
        <v>11</v>
      </c>
      <c r="D168" s="12" t="s">
        <v>143</v>
      </c>
      <c r="E168" s="13">
        <v>9200</v>
      </c>
      <c r="F168" s="13"/>
      <c r="G168" s="20">
        <f t="shared" si="5"/>
        <v>630124.23299999675</v>
      </c>
    </row>
    <row r="169" spans="1:7" x14ac:dyDescent="0.25">
      <c r="A169" s="19">
        <f t="shared" si="4"/>
        <v>630124.23299999675</v>
      </c>
      <c r="B169" s="10">
        <v>42748</v>
      </c>
      <c r="C169" s="11" t="s">
        <v>11</v>
      </c>
      <c r="D169" s="18" t="s">
        <v>144</v>
      </c>
      <c r="E169" s="13">
        <v>7200</v>
      </c>
      <c r="F169" s="13"/>
      <c r="G169" s="20">
        <f t="shared" si="5"/>
        <v>622924.23299999675</v>
      </c>
    </row>
    <row r="170" spans="1:7" x14ac:dyDescent="0.25">
      <c r="A170" s="19">
        <f t="shared" si="4"/>
        <v>622924.23299999675</v>
      </c>
      <c r="B170" s="10">
        <v>42748</v>
      </c>
      <c r="C170" s="11" t="s">
        <v>11</v>
      </c>
      <c r="D170" s="18" t="s">
        <v>145</v>
      </c>
      <c r="E170" s="13">
        <v>10999.9</v>
      </c>
      <c r="F170" s="13"/>
      <c r="G170" s="20">
        <f t="shared" si="5"/>
        <v>611924.33299999672</v>
      </c>
    </row>
    <row r="171" spans="1:7" x14ac:dyDescent="0.25">
      <c r="A171" s="19">
        <f t="shared" si="4"/>
        <v>611924.33299999672</v>
      </c>
      <c r="B171" s="10">
        <v>42751</v>
      </c>
      <c r="C171" s="11"/>
      <c r="D171" s="18" t="s">
        <v>66</v>
      </c>
      <c r="E171" s="13"/>
      <c r="F171" s="13">
        <v>70641.240000000005</v>
      </c>
      <c r="G171" s="20">
        <f t="shared" si="5"/>
        <v>682565.57299999672</v>
      </c>
    </row>
    <row r="172" spans="1:7" x14ac:dyDescent="0.25">
      <c r="A172" s="19">
        <f t="shared" si="4"/>
        <v>682565.57299999672</v>
      </c>
      <c r="B172" s="10">
        <v>42751</v>
      </c>
      <c r="C172" s="11">
        <v>3185</v>
      </c>
      <c r="D172" s="18" t="s">
        <v>146</v>
      </c>
      <c r="E172" s="13">
        <v>725354</v>
      </c>
      <c r="F172" s="13"/>
      <c r="G172" s="20">
        <f t="shared" si="5"/>
        <v>-42788.427000003285</v>
      </c>
    </row>
    <row r="173" spans="1:7" x14ac:dyDescent="0.25">
      <c r="A173" s="19">
        <f t="shared" si="4"/>
        <v>-42788.427000003285</v>
      </c>
      <c r="B173" s="10">
        <v>42751</v>
      </c>
      <c r="C173" s="11"/>
      <c r="D173" s="18" t="s">
        <v>147</v>
      </c>
      <c r="E173" s="13">
        <v>162</v>
      </c>
      <c r="F173" s="13"/>
      <c r="G173" s="20">
        <f t="shared" si="5"/>
        <v>-42950.427000003285</v>
      </c>
    </row>
    <row r="174" spans="1:7" x14ac:dyDescent="0.25">
      <c r="A174" s="19">
        <f t="shared" si="4"/>
        <v>-42950.427000003285</v>
      </c>
      <c r="B174" s="10">
        <v>42751</v>
      </c>
      <c r="C174" s="11"/>
      <c r="D174" s="18" t="s">
        <v>148</v>
      </c>
      <c r="E174" s="13">
        <v>25.92</v>
      </c>
      <c r="F174" s="13"/>
      <c r="G174" s="20">
        <f t="shared" si="5"/>
        <v>-42976.347000003283</v>
      </c>
    </row>
    <row r="175" spans="1:7" x14ac:dyDescent="0.25">
      <c r="A175" s="19">
        <f t="shared" si="4"/>
        <v>-42976.347000003283</v>
      </c>
      <c r="B175" s="10">
        <v>42751</v>
      </c>
      <c r="C175" s="13" t="s">
        <v>11</v>
      </c>
      <c r="D175" s="18" t="s">
        <v>149</v>
      </c>
      <c r="E175" s="13">
        <v>1500</v>
      </c>
      <c r="F175" s="13"/>
      <c r="G175" s="20">
        <f t="shared" si="5"/>
        <v>-44476.347000003283</v>
      </c>
    </row>
    <row r="176" spans="1:7" x14ac:dyDescent="0.25">
      <c r="A176" s="19">
        <f t="shared" si="4"/>
        <v>-44476.347000003283</v>
      </c>
      <c r="B176" s="10">
        <v>42751</v>
      </c>
      <c r="C176" s="13" t="s">
        <v>11</v>
      </c>
      <c r="D176" s="18" t="s">
        <v>15</v>
      </c>
      <c r="E176" s="13">
        <v>800</v>
      </c>
      <c r="F176" s="13"/>
      <c r="G176" s="20">
        <f t="shared" si="5"/>
        <v>-45276.347000003283</v>
      </c>
    </row>
    <row r="177" spans="1:7" x14ac:dyDescent="0.25">
      <c r="A177" s="19">
        <f t="shared" si="4"/>
        <v>-45276.347000003283</v>
      </c>
      <c r="B177" s="10">
        <v>42751</v>
      </c>
      <c r="C177" s="11">
        <v>3186</v>
      </c>
      <c r="D177" s="18" t="s">
        <v>150</v>
      </c>
      <c r="E177" s="13">
        <v>5881.83</v>
      </c>
      <c r="F177" s="13"/>
      <c r="G177" s="20">
        <f t="shared" si="5"/>
        <v>-51158.177000003285</v>
      </c>
    </row>
    <row r="178" spans="1:7" x14ac:dyDescent="0.25">
      <c r="A178" s="19">
        <f t="shared" si="4"/>
        <v>-51158.177000003285</v>
      </c>
      <c r="B178" s="10">
        <v>42751</v>
      </c>
      <c r="C178" s="13"/>
      <c r="D178" s="18" t="s">
        <v>61</v>
      </c>
      <c r="E178" s="13"/>
      <c r="F178" s="13">
        <v>72</v>
      </c>
      <c r="G178" s="20">
        <f t="shared" si="5"/>
        <v>-51086.177000003285</v>
      </c>
    </row>
    <row r="179" spans="1:7" x14ac:dyDescent="0.25">
      <c r="A179" s="19">
        <f t="shared" si="4"/>
        <v>-51086.177000003285</v>
      </c>
      <c r="B179" s="10">
        <v>42751</v>
      </c>
      <c r="C179" s="13"/>
      <c r="D179" s="18" t="s">
        <v>61</v>
      </c>
      <c r="E179" s="13"/>
      <c r="F179" s="13">
        <v>3510</v>
      </c>
      <c r="G179" s="20">
        <f t="shared" si="5"/>
        <v>-47576.177000003285</v>
      </c>
    </row>
    <row r="180" spans="1:7" x14ac:dyDescent="0.25">
      <c r="A180" s="19">
        <f t="shared" si="4"/>
        <v>-47576.177000003285</v>
      </c>
      <c r="B180" s="37">
        <v>42752</v>
      </c>
      <c r="C180" s="13"/>
      <c r="D180" s="18" t="s">
        <v>151</v>
      </c>
      <c r="E180" s="13"/>
      <c r="F180" s="13">
        <v>144416.37</v>
      </c>
      <c r="G180" s="20">
        <f t="shared" si="5"/>
        <v>96840.192999996711</v>
      </c>
    </row>
    <row r="181" spans="1:7" ht="45" x14ac:dyDescent="0.25">
      <c r="A181" s="19">
        <f t="shared" si="4"/>
        <v>96840.192999996711</v>
      </c>
      <c r="B181" s="37">
        <v>42752</v>
      </c>
      <c r="C181" s="11">
        <v>3187</v>
      </c>
      <c r="D181" s="12" t="s">
        <v>152</v>
      </c>
      <c r="E181" s="13">
        <v>3000</v>
      </c>
      <c r="F181" s="13"/>
      <c r="G181" s="20">
        <f t="shared" si="5"/>
        <v>93840.192999996711</v>
      </c>
    </row>
    <row r="182" spans="1:7" ht="30" x14ac:dyDescent="0.25">
      <c r="A182" s="19">
        <f t="shared" si="4"/>
        <v>93840.192999996711</v>
      </c>
      <c r="B182" s="37">
        <v>42752</v>
      </c>
      <c r="C182" s="11">
        <v>3188</v>
      </c>
      <c r="D182" s="12" t="s">
        <v>58</v>
      </c>
      <c r="E182" s="16">
        <v>11000</v>
      </c>
      <c r="F182" s="13"/>
      <c r="G182" s="20">
        <f t="shared" si="5"/>
        <v>82840.192999996711</v>
      </c>
    </row>
    <row r="183" spans="1:7" x14ac:dyDescent="0.25">
      <c r="A183" s="19">
        <f t="shared" si="4"/>
        <v>82840.192999996711</v>
      </c>
      <c r="B183" s="37">
        <v>42752</v>
      </c>
      <c r="C183" s="11">
        <v>3189</v>
      </c>
      <c r="D183" s="18" t="s">
        <v>153</v>
      </c>
      <c r="E183" s="13">
        <v>3000</v>
      </c>
      <c r="F183" s="13"/>
      <c r="G183" s="20">
        <f t="shared" si="5"/>
        <v>79840.192999996711</v>
      </c>
    </row>
    <row r="184" spans="1:7" ht="15" customHeight="1" x14ac:dyDescent="0.25">
      <c r="A184" s="19">
        <f t="shared" si="4"/>
        <v>79840.192999996711</v>
      </c>
      <c r="B184" s="37">
        <v>42752</v>
      </c>
      <c r="C184" s="11"/>
      <c r="D184" s="18" t="s">
        <v>118</v>
      </c>
      <c r="E184" s="13"/>
      <c r="F184" s="13">
        <v>265.58</v>
      </c>
      <c r="G184" s="20">
        <f t="shared" si="5"/>
        <v>80105.772999996712</v>
      </c>
    </row>
    <row r="185" spans="1:7" x14ac:dyDescent="0.25">
      <c r="A185" s="19">
        <f t="shared" si="4"/>
        <v>80105.772999996712</v>
      </c>
      <c r="B185" s="37">
        <v>42752</v>
      </c>
      <c r="C185" s="11">
        <v>3190</v>
      </c>
      <c r="D185" s="18" t="s">
        <v>154</v>
      </c>
      <c r="E185" s="13">
        <v>5143</v>
      </c>
      <c r="F185" s="13"/>
      <c r="G185" s="20">
        <f t="shared" si="5"/>
        <v>74962.772999996712</v>
      </c>
    </row>
    <row r="186" spans="1:7" x14ac:dyDescent="0.25">
      <c r="A186" s="19">
        <f t="shared" si="4"/>
        <v>74962.772999996712</v>
      </c>
      <c r="B186" s="37">
        <v>42752</v>
      </c>
      <c r="C186" s="11">
        <v>3191</v>
      </c>
      <c r="D186" s="18" t="s">
        <v>54</v>
      </c>
      <c r="E186" s="13">
        <v>5336.32</v>
      </c>
      <c r="F186" s="13"/>
      <c r="G186" s="20">
        <f t="shared" si="5"/>
        <v>69626.45299999672</v>
      </c>
    </row>
    <row r="187" spans="1:7" ht="15" customHeight="1" x14ac:dyDescent="0.25">
      <c r="A187" s="19">
        <f t="shared" si="4"/>
        <v>69626.45299999672</v>
      </c>
      <c r="B187" s="37">
        <v>42753</v>
      </c>
      <c r="C187" s="11" t="s">
        <v>11</v>
      </c>
      <c r="D187" s="18" t="s">
        <v>155</v>
      </c>
      <c r="E187" s="13">
        <v>90917</v>
      </c>
      <c r="F187" s="13"/>
      <c r="G187" s="20">
        <f t="shared" si="5"/>
        <v>-21290.54700000328</v>
      </c>
    </row>
    <row r="188" spans="1:7" x14ac:dyDescent="0.25">
      <c r="A188" s="19">
        <f t="shared" si="4"/>
        <v>-21290.54700000328</v>
      </c>
      <c r="B188" s="37">
        <v>42753</v>
      </c>
      <c r="C188" s="11" t="s">
        <v>11</v>
      </c>
      <c r="D188" s="18" t="s">
        <v>52</v>
      </c>
      <c r="E188" s="13">
        <v>5150.3999999999996</v>
      </c>
      <c r="F188" s="13"/>
      <c r="G188" s="20">
        <f t="shared" si="5"/>
        <v>-26440.947000003282</v>
      </c>
    </row>
    <row r="189" spans="1:7" x14ac:dyDescent="0.25">
      <c r="A189" s="19">
        <f t="shared" si="4"/>
        <v>-26440.947000003282</v>
      </c>
      <c r="B189" s="37">
        <v>42753</v>
      </c>
      <c r="C189" s="11"/>
      <c r="D189" s="18" t="s">
        <v>156</v>
      </c>
      <c r="E189" s="13"/>
      <c r="F189" s="29">
        <v>23885.919999999998</v>
      </c>
      <c r="G189" s="20">
        <f t="shared" si="5"/>
        <v>-2555.0270000032833</v>
      </c>
    </row>
    <row r="190" spans="1:7" x14ac:dyDescent="0.25">
      <c r="A190" s="19">
        <f t="shared" si="4"/>
        <v>-2555.0270000032833</v>
      </c>
      <c r="B190" s="37">
        <v>42753</v>
      </c>
      <c r="C190" s="11"/>
      <c r="D190" s="18" t="s">
        <v>19</v>
      </c>
      <c r="E190" s="13"/>
      <c r="F190" s="13">
        <v>114916.52</v>
      </c>
      <c r="G190" s="20">
        <f t="shared" si="5"/>
        <v>112361.49299999673</v>
      </c>
    </row>
    <row r="191" spans="1:7" ht="15" customHeight="1" x14ac:dyDescent="0.25">
      <c r="A191" s="19">
        <f t="shared" si="4"/>
        <v>112361.49299999673</v>
      </c>
      <c r="B191" s="37">
        <v>42753</v>
      </c>
      <c r="C191" s="11" t="s">
        <v>11</v>
      </c>
      <c r="D191" s="12" t="s">
        <v>157</v>
      </c>
      <c r="E191" s="13">
        <v>2700</v>
      </c>
      <c r="F191" s="13"/>
      <c r="G191" s="20">
        <f t="shared" si="5"/>
        <v>109661.49299999673</v>
      </c>
    </row>
    <row r="192" spans="1:7" ht="15" customHeight="1" x14ac:dyDescent="0.25">
      <c r="A192" s="19">
        <f t="shared" si="4"/>
        <v>109661.49299999673</v>
      </c>
      <c r="B192" s="37">
        <v>42753</v>
      </c>
      <c r="C192" s="11" t="s">
        <v>11</v>
      </c>
      <c r="D192" s="18" t="s">
        <v>158</v>
      </c>
      <c r="E192" s="13">
        <v>1000</v>
      </c>
      <c r="F192" s="13"/>
      <c r="G192" s="20">
        <f t="shared" si="5"/>
        <v>108661.49299999673</v>
      </c>
    </row>
    <row r="193" spans="1:7" x14ac:dyDescent="0.25">
      <c r="A193" s="19">
        <f t="shared" si="4"/>
        <v>108661.49299999673</v>
      </c>
      <c r="B193" s="37">
        <v>42753</v>
      </c>
      <c r="C193" s="11" t="s">
        <v>11</v>
      </c>
      <c r="D193" s="12" t="s">
        <v>159</v>
      </c>
      <c r="E193" s="13">
        <v>4000</v>
      </c>
      <c r="F193" s="13"/>
      <c r="G193" s="20">
        <f t="shared" si="5"/>
        <v>104661.49299999673</v>
      </c>
    </row>
    <row r="194" spans="1:7" x14ac:dyDescent="0.25">
      <c r="A194" s="19">
        <f t="shared" si="4"/>
        <v>104661.49299999673</v>
      </c>
      <c r="B194" s="37">
        <v>42753</v>
      </c>
      <c r="C194" s="11" t="s">
        <v>11</v>
      </c>
      <c r="D194" s="18" t="s">
        <v>160</v>
      </c>
      <c r="E194" s="13">
        <v>1000</v>
      </c>
      <c r="F194" s="13"/>
      <c r="G194" s="20">
        <f t="shared" si="5"/>
        <v>103661.49299999673</v>
      </c>
    </row>
    <row r="195" spans="1:7" x14ac:dyDescent="0.25">
      <c r="A195" s="19">
        <f t="shared" si="4"/>
        <v>103661.49299999673</v>
      </c>
      <c r="B195" s="37">
        <v>42753</v>
      </c>
      <c r="C195" s="11" t="s">
        <v>11</v>
      </c>
      <c r="D195" s="18" t="s">
        <v>161</v>
      </c>
      <c r="E195" s="13">
        <v>2880</v>
      </c>
      <c r="F195" s="13"/>
      <c r="G195" s="20">
        <f t="shared" si="5"/>
        <v>100781.49299999673</v>
      </c>
    </row>
    <row r="196" spans="1:7" x14ac:dyDescent="0.25">
      <c r="A196" s="19">
        <f t="shared" si="4"/>
        <v>100781.49299999673</v>
      </c>
      <c r="B196" s="37">
        <v>42753</v>
      </c>
      <c r="C196" s="11" t="s">
        <v>11</v>
      </c>
      <c r="D196" s="18" t="s">
        <v>162</v>
      </c>
      <c r="E196" s="13">
        <v>800</v>
      </c>
      <c r="F196" s="13"/>
      <c r="G196" s="20">
        <f t="shared" si="5"/>
        <v>99981.492999996728</v>
      </c>
    </row>
    <row r="197" spans="1:7" x14ac:dyDescent="0.25">
      <c r="A197" s="19">
        <f t="shared" si="4"/>
        <v>99981.492999996728</v>
      </c>
      <c r="B197" s="37">
        <v>42753</v>
      </c>
      <c r="C197" s="11" t="s">
        <v>11</v>
      </c>
      <c r="D197" s="18" t="s">
        <v>163</v>
      </c>
      <c r="E197" s="13">
        <v>4440.25</v>
      </c>
      <c r="F197" s="13"/>
      <c r="G197" s="20">
        <f t="shared" si="5"/>
        <v>95541.242999996728</v>
      </c>
    </row>
    <row r="198" spans="1:7" x14ac:dyDescent="0.25">
      <c r="A198" s="19">
        <f t="shared" si="4"/>
        <v>95541.242999996728</v>
      </c>
      <c r="B198" s="37">
        <v>42753</v>
      </c>
      <c r="C198" s="11" t="s">
        <v>11</v>
      </c>
      <c r="D198" s="18" t="s">
        <v>164</v>
      </c>
      <c r="E198" s="13">
        <v>1200</v>
      </c>
      <c r="F198" s="13"/>
      <c r="G198" s="20">
        <f t="shared" si="5"/>
        <v>94341.242999996728</v>
      </c>
    </row>
    <row r="199" spans="1:7" ht="15" customHeight="1" x14ac:dyDescent="0.25">
      <c r="A199" s="19">
        <f t="shared" ref="A199:A262" si="6">G198</f>
        <v>94341.242999996728</v>
      </c>
      <c r="B199" s="37">
        <v>42753</v>
      </c>
      <c r="C199" s="11" t="s">
        <v>11</v>
      </c>
      <c r="D199" s="18" t="s">
        <v>165</v>
      </c>
      <c r="E199" s="13">
        <v>6000</v>
      </c>
      <c r="F199" s="13"/>
      <c r="G199" s="20">
        <f t="shared" ref="G199:G262" si="7">A199-E199+F199</f>
        <v>88341.242999996728</v>
      </c>
    </row>
    <row r="200" spans="1:7" ht="15" customHeight="1" x14ac:dyDescent="0.25">
      <c r="A200" s="19">
        <f t="shared" si="6"/>
        <v>88341.242999996728</v>
      </c>
      <c r="B200" s="37">
        <v>42753</v>
      </c>
      <c r="C200" s="11" t="s">
        <v>11</v>
      </c>
      <c r="D200" s="18" t="s">
        <v>166</v>
      </c>
      <c r="E200" s="13">
        <v>1600</v>
      </c>
      <c r="F200" s="13"/>
      <c r="G200" s="20">
        <f t="shared" si="7"/>
        <v>86741.242999996728</v>
      </c>
    </row>
    <row r="201" spans="1:7" ht="15" customHeight="1" x14ac:dyDescent="0.25">
      <c r="A201" s="19">
        <f t="shared" si="6"/>
        <v>86741.242999996728</v>
      </c>
      <c r="B201" s="37">
        <v>42753</v>
      </c>
      <c r="C201" s="11" t="s">
        <v>11</v>
      </c>
      <c r="D201" s="21" t="s">
        <v>167</v>
      </c>
      <c r="E201" s="13">
        <v>5000</v>
      </c>
      <c r="F201" s="13"/>
      <c r="G201" s="20">
        <f t="shared" si="7"/>
        <v>81741.242999996728</v>
      </c>
    </row>
    <row r="202" spans="1:7" x14ac:dyDescent="0.25">
      <c r="A202" s="19">
        <f t="shared" si="6"/>
        <v>81741.242999996728</v>
      </c>
      <c r="B202" s="37">
        <v>42753</v>
      </c>
      <c r="C202" s="11"/>
      <c r="D202" s="18" t="s">
        <v>118</v>
      </c>
      <c r="E202" s="13"/>
      <c r="F202" s="13">
        <v>87055</v>
      </c>
      <c r="G202" s="20">
        <f t="shared" si="7"/>
        <v>168796.24299999673</v>
      </c>
    </row>
    <row r="203" spans="1:7" x14ac:dyDescent="0.25">
      <c r="A203" s="19">
        <f t="shared" si="6"/>
        <v>168796.24299999673</v>
      </c>
      <c r="B203" s="37">
        <v>42753</v>
      </c>
      <c r="C203" s="11" t="s">
        <v>11</v>
      </c>
      <c r="D203" s="21" t="s">
        <v>168</v>
      </c>
      <c r="E203" s="13">
        <v>3511.43</v>
      </c>
      <c r="F203" s="24"/>
      <c r="G203" s="20">
        <f t="shared" si="7"/>
        <v>165284.81299999674</v>
      </c>
    </row>
    <row r="204" spans="1:7" ht="15" customHeight="1" x14ac:dyDescent="0.25">
      <c r="A204" s="19">
        <f t="shared" si="6"/>
        <v>165284.81299999674</v>
      </c>
      <c r="B204" s="37">
        <v>42753</v>
      </c>
      <c r="C204" s="11">
        <v>3192</v>
      </c>
      <c r="D204" s="18" t="s">
        <v>154</v>
      </c>
      <c r="E204" s="38">
        <v>19825</v>
      </c>
      <c r="F204" s="39"/>
      <c r="G204" s="40">
        <f t="shared" si="7"/>
        <v>145459.81299999674</v>
      </c>
    </row>
    <row r="205" spans="1:7" x14ac:dyDescent="0.25">
      <c r="A205" s="19">
        <f t="shared" si="6"/>
        <v>145459.81299999674</v>
      </c>
      <c r="B205" s="37">
        <v>42754</v>
      </c>
      <c r="C205" s="11"/>
      <c r="D205" s="18" t="s">
        <v>61</v>
      </c>
      <c r="E205" s="38"/>
      <c r="F205" s="41">
        <v>480</v>
      </c>
      <c r="G205" s="40">
        <f t="shared" si="7"/>
        <v>145939.81299999674</v>
      </c>
    </row>
    <row r="206" spans="1:7" x14ac:dyDescent="0.25">
      <c r="A206" s="19">
        <f t="shared" si="6"/>
        <v>145939.81299999674</v>
      </c>
      <c r="B206" s="37">
        <v>42754</v>
      </c>
      <c r="C206" s="11"/>
      <c r="D206" s="18" t="s">
        <v>66</v>
      </c>
      <c r="E206" s="13"/>
      <c r="F206" s="13">
        <v>87904.67</v>
      </c>
      <c r="G206" s="20">
        <f t="shared" si="7"/>
        <v>233844.48299999675</v>
      </c>
    </row>
    <row r="207" spans="1:7" x14ac:dyDescent="0.25">
      <c r="A207" s="19">
        <f t="shared" si="6"/>
        <v>233844.48299999675</v>
      </c>
      <c r="B207" s="37">
        <v>42754</v>
      </c>
      <c r="C207" s="11" t="s">
        <v>11</v>
      </c>
      <c r="D207" s="21" t="s">
        <v>39</v>
      </c>
      <c r="E207" s="13">
        <v>71899.7</v>
      </c>
      <c r="F207" s="13"/>
      <c r="G207" s="20">
        <f t="shared" si="7"/>
        <v>161944.78299999674</v>
      </c>
    </row>
    <row r="208" spans="1:7" ht="15" customHeight="1" x14ac:dyDescent="0.25">
      <c r="A208" s="19">
        <f t="shared" si="6"/>
        <v>161944.78299999674</v>
      </c>
      <c r="B208" s="37">
        <v>42754</v>
      </c>
      <c r="C208" s="11" t="s">
        <v>11</v>
      </c>
      <c r="D208" s="21" t="s">
        <v>169</v>
      </c>
      <c r="E208" s="13">
        <v>91465.279999999999</v>
      </c>
      <c r="F208" s="13"/>
      <c r="G208" s="20">
        <f t="shared" si="7"/>
        <v>70479.502999996737</v>
      </c>
    </row>
    <row r="209" spans="1:19" x14ac:dyDescent="0.25">
      <c r="A209" s="19">
        <f t="shared" si="6"/>
        <v>70479.502999996737</v>
      </c>
      <c r="B209" s="37">
        <v>42754</v>
      </c>
      <c r="C209" s="11" t="s">
        <v>11</v>
      </c>
      <c r="D209" s="18" t="s">
        <v>170</v>
      </c>
      <c r="E209" s="13">
        <v>24416</v>
      </c>
      <c r="F209" s="13"/>
      <c r="G209" s="20">
        <f t="shared" si="7"/>
        <v>46063.502999996737</v>
      </c>
    </row>
    <row r="210" spans="1:19" x14ac:dyDescent="0.25">
      <c r="A210" s="19">
        <f t="shared" si="6"/>
        <v>46063.502999996737</v>
      </c>
      <c r="B210" s="37">
        <v>42754</v>
      </c>
      <c r="C210" s="11" t="s">
        <v>11</v>
      </c>
      <c r="D210" s="17" t="s">
        <v>171</v>
      </c>
      <c r="E210" s="13">
        <v>11600</v>
      </c>
      <c r="F210" s="13"/>
      <c r="G210" s="20">
        <f t="shared" si="7"/>
        <v>34463.502999996737</v>
      </c>
    </row>
    <row r="211" spans="1:19" ht="15" customHeight="1" x14ac:dyDescent="0.25">
      <c r="A211" s="19">
        <f t="shared" si="6"/>
        <v>34463.502999996737</v>
      </c>
      <c r="B211" s="37">
        <v>42754</v>
      </c>
      <c r="C211" s="11" t="s">
        <v>11</v>
      </c>
      <c r="D211" s="17" t="s">
        <v>172</v>
      </c>
      <c r="E211" s="13">
        <v>5668.06</v>
      </c>
      <c r="F211" s="13"/>
      <c r="G211" s="20">
        <f t="shared" si="7"/>
        <v>28795.442999996736</v>
      </c>
    </row>
    <row r="212" spans="1:19" x14ac:dyDescent="0.25">
      <c r="A212" s="19">
        <f t="shared" si="6"/>
        <v>28795.442999996736</v>
      </c>
      <c r="B212" s="37">
        <v>42754</v>
      </c>
      <c r="C212" s="11" t="s">
        <v>11</v>
      </c>
      <c r="D212" s="18" t="s">
        <v>173</v>
      </c>
      <c r="E212" s="13">
        <v>14303.22</v>
      </c>
      <c r="F212" s="13"/>
      <c r="G212" s="20">
        <f t="shared" si="7"/>
        <v>14492.222999996737</v>
      </c>
      <c r="R212" s="29"/>
      <c r="S212" s="36"/>
    </row>
    <row r="213" spans="1:19" x14ac:dyDescent="0.25">
      <c r="A213" s="19">
        <f t="shared" si="6"/>
        <v>14492.222999996737</v>
      </c>
      <c r="B213" s="37">
        <v>42754</v>
      </c>
      <c r="C213" s="11" t="s">
        <v>11</v>
      </c>
      <c r="D213" s="21" t="s">
        <v>42</v>
      </c>
      <c r="E213" s="13">
        <v>5118.53</v>
      </c>
      <c r="F213" s="13"/>
      <c r="G213" s="20">
        <f t="shared" si="7"/>
        <v>9373.692999996736</v>
      </c>
    </row>
    <row r="214" spans="1:19" ht="15.75" customHeight="1" x14ac:dyDescent="0.25">
      <c r="A214" s="19">
        <f t="shared" si="6"/>
        <v>9373.692999996736</v>
      </c>
      <c r="B214" s="37">
        <v>42754</v>
      </c>
      <c r="C214" s="11" t="s">
        <v>11</v>
      </c>
      <c r="D214" s="18" t="s">
        <v>174</v>
      </c>
      <c r="E214" s="13">
        <v>22000</v>
      </c>
      <c r="F214" s="13"/>
      <c r="G214" s="20">
        <f t="shared" si="7"/>
        <v>-12626.307000003264</v>
      </c>
    </row>
    <row r="215" spans="1:19" ht="15" customHeight="1" x14ac:dyDescent="0.25">
      <c r="A215" s="19">
        <f t="shared" si="6"/>
        <v>-12626.307000003264</v>
      </c>
      <c r="B215" s="37">
        <v>42754</v>
      </c>
      <c r="C215" s="11" t="s">
        <v>11</v>
      </c>
      <c r="D215" s="18" t="s">
        <v>94</v>
      </c>
      <c r="E215" s="13">
        <v>2000</v>
      </c>
      <c r="F215" s="13"/>
      <c r="G215" s="20">
        <f t="shared" si="7"/>
        <v>-14626.307000003264</v>
      </c>
    </row>
    <row r="216" spans="1:19" ht="15" customHeight="1" x14ac:dyDescent="0.25">
      <c r="A216" s="19">
        <f t="shared" si="6"/>
        <v>-14626.307000003264</v>
      </c>
      <c r="B216" s="37">
        <v>42754</v>
      </c>
      <c r="C216" s="11" t="s">
        <v>11</v>
      </c>
      <c r="D216" s="21" t="s">
        <v>175</v>
      </c>
      <c r="E216" s="13">
        <v>11740</v>
      </c>
      <c r="F216" s="13"/>
      <c r="G216" s="20">
        <f t="shared" si="7"/>
        <v>-26366.307000003264</v>
      </c>
    </row>
    <row r="217" spans="1:19" ht="15" customHeight="1" x14ac:dyDescent="0.25">
      <c r="A217" s="19">
        <f t="shared" si="6"/>
        <v>-26366.307000003264</v>
      </c>
      <c r="B217" s="37">
        <v>42754</v>
      </c>
      <c r="C217" s="11" t="s">
        <v>11</v>
      </c>
      <c r="D217" s="21" t="s">
        <v>176</v>
      </c>
      <c r="E217" s="13">
        <v>6960</v>
      </c>
      <c r="F217" s="13"/>
      <c r="G217" s="20">
        <f t="shared" si="7"/>
        <v>-33326.30700000326</v>
      </c>
    </row>
    <row r="218" spans="1:19" ht="17.25" customHeight="1" x14ac:dyDescent="0.25">
      <c r="A218" s="19">
        <f t="shared" si="6"/>
        <v>-33326.30700000326</v>
      </c>
      <c r="B218" s="37">
        <v>42754</v>
      </c>
      <c r="C218" s="11" t="s">
        <v>11</v>
      </c>
      <c r="D218" s="21" t="s">
        <v>48</v>
      </c>
      <c r="E218" s="13">
        <v>58422.81</v>
      </c>
      <c r="F218" s="13"/>
      <c r="G218" s="20">
        <f t="shared" si="7"/>
        <v>-91749.117000003258</v>
      </c>
    </row>
    <row r="219" spans="1:19" x14ac:dyDescent="0.25">
      <c r="A219" s="19">
        <f t="shared" si="6"/>
        <v>-91749.117000003258</v>
      </c>
      <c r="B219" s="37">
        <v>42754</v>
      </c>
      <c r="C219" s="11" t="s">
        <v>11</v>
      </c>
      <c r="D219" s="18" t="s">
        <v>177</v>
      </c>
      <c r="E219" s="13">
        <v>4176</v>
      </c>
      <c r="F219" s="13"/>
      <c r="G219" s="20">
        <f t="shared" si="7"/>
        <v>-95925.117000003258</v>
      </c>
    </row>
    <row r="220" spans="1:19" x14ac:dyDescent="0.25">
      <c r="A220" s="19">
        <f t="shared" si="6"/>
        <v>-95925.117000003258</v>
      </c>
      <c r="B220" s="37">
        <v>42754</v>
      </c>
      <c r="C220" s="11" t="s">
        <v>11</v>
      </c>
      <c r="D220" s="21" t="s">
        <v>178</v>
      </c>
      <c r="E220" s="13">
        <v>19905</v>
      </c>
      <c r="F220" s="13"/>
      <c r="G220" s="20">
        <f t="shared" si="7"/>
        <v>-115830.11700000326</v>
      </c>
    </row>
    <row r="221" spans="1:19" x14ac:dyDescent="0.25">
      <c r="A221" s="19">
        <f t="shared" si="6"/>
        <v>-115830.11700000326</v>
      </c>
      <c r="B221" s="37">
        <v>42754</v>
      </c>
      <c r="C221" s="11" t="s">
        <v>11</v>
      </c>
      <c r="D221" s="18" t="s">
        <v>92</v>
      </c>
      <c r="E221" s="13">
        <v>830.72</v>
      </c>
      <c r="F221" s="13"/>
      <c r="G221" s="20">
        <f t="shared" si="7"/>
        <v>-116660.83700000326</v>
      </c>
    </row>
    <row r="222" spans="1:19" x14ac:dyDescent="0.25">
      <c r="A222" s="19">
        <f t="shared" si="6"/>
        <v>-116660.83700000326</v>
      </c>
      <c r="B222" s="37">
        <v>42754</v>
      </c>
      <c r="C222" s="11" t="s">
        <v>11</v>
      </c>
      <c r="D222" s="21" t="s">
        <v>179</v>
      </c>
      <c r="E222" s="13">
        <v>23746.36</v>
      </c>
      <c r="F222" s="13"/>
      <c r="G222" s="20">
        <f t="shared" si="7"/>
        <v>-140407.19700000325</v>
      </c>
    </row>
    <row r="223" spans="1:19" x14ac:dyDescent="0.25">
      <c r="A223" s="19">
        <f t="shared" si="6"/>
        <v>-140407.19700000325</v>
      </c>
      <c r="B223" s="37">
        <v>42754</v>
      </c>
      <c r="C223" s="11" t="s">
        <v>11</v>
      </c>
      <c r="D223" s="42" t="s">
        <v>180</v>
      </c>
      <c r="E223" s="34">
        <v>9860</v>
      </c>
      <c r="F223" s="13"/>
      <c r="G223" s="20">
        <f t="shared" si="7"/>
        <v>-150267.19700000325</v>
      </c>
    </row>
    <row r="224" spans="1:19" ht="15" customHeight="1" x14ac:dyDescent="0.25">
      <c r="A224" s="19">
        <f t="shared" si="6"/>
        <v>-150267.19700000325</v>
      </c>
      <c r="B224" s="37">
        <v>42754</v>
      </c>
      <c r="C224" s="11" t="s">
        <v>11</v>
      </c>
      <c r="D224" s="18" t="s">
        <v>181</v>
      </c>
      <c r="E224" s="13">
        <v>61723.69</v>
      </c>
      <c r="F224" s="13"/>
      <c r="G224" s="20">
        <f t="shared" si="7"/>
        <v>-211990.88700000325</v>
      </c>
    </row>
    <row r="225" spans="1:7" x14ac:dyDescent="0.25">
      <c r="A225" s="19">
        <f t="shared" si="6"/>
        <v>-211990.88700000325</v>
      </c>
      <c r="B225" s="37">
        <v>42754</v>
      </c>
      <c r="C225" s="11">
        <v>3193</v>
      </c>
      <c r="D225" s="18" t="s">
        <v>182</v>
      </c>
      <c r="E225" s="13">
        <v>6000</v>
      </c>
      <c r="F225" s="13"/>
      <c r="G225" s="20">
        <f t="shared" si="7"/>
        <v>-217990.88700000325</v>
      </c>
    </row>
    <row r="226" spans="1:7" x14ac:dyDescent="0.25">
      <c r="A226" s="19">
        <f t="shared" si="6"/>
        <v>-217990.88700000325</v>
      </c>
      <c r="B226" s="37">
        <v>42754</v>
      </c>
      <c r="C226" s="11">
        <v>3194</v>
      </c>
      <c r="D226" s="18" t="s">
        <v>183</v>
      </c>
      <c r="E226" s="13">
        <v>0</v>
      </c>
      <c r="F226" s="13"/>
      <c r="G226" s="20">
        <f t="shared" si="7"/>
        <v>-217990.88700000325</v>
      </c>
    </row>
    <row r="227" spans="1:7" ht="15" customHeight="1" x14ac:dyDescent="0.25">
      <c r="A227" s="19">
        <f t="shared" si="6"/>
        <v>-217990.88700000325</v>
      </c>
      <c r="B227" s="37">
        <v>42755</v>
      </c>
      <c r="C227" s="11" t="s">
        <v>11</v>
      </c>
      <c r="D227" s="18" t="s">
        <v>184</v>
      </c>
      <c r="E227" s="13">
        <v>85583</v>
      </c>
      <c r="F227" s="13"/>
      <c r="G227" s="20">
        <f t="shared" si="7"/>
        <v>-303573.88700000325</v>
      </c>
    </row>
    <row r="228" spans="1:7" x14ac:dyDescent="0.25">
      <c r="A228" s="19">
        <f t="shared" si="6"/>
        <v>-303573.88700000325</v>
      </c>
      <c r="B228" s="37">
        <v>42755</v>
      </c>
      <c r="C228" s="11" t="s">
        <v>11</v>
      </c>
      <c r="D228" s="21" t="s">
        <v>185</v>
      </c>
      <c r="E228" s="13">
        <v>13195.44</v>
      </c>
      <c r="F228" s="13"/>
      <c r="G228" s="20">
        <f t="shared" si="7"/>
        <v>-316769.32700000325</v>
      </c>
    </row>
    <row r="229" spans="1:7" ht="15" customHeight="1" x14ac:dyDescent="0.25">
      <c r="A229" s="19">
        <f t="shared" si="6"/>
        <v>-316769.32700000325</v>
      </c>
      <c r="B229" s="37">
        <v>42755</v>
      </c>
      <c r="C229" s="11"/>
      <c r="D229" s="18" t="s">
        <v>186</v>
      </c>
      <c r="E229" s="13"/>
      <c r="F229" s="6">
        <v>40509.03</v>
      </c>
      <c r="G229" s="20">
        <f t="shared" si="7"/>
        <v>-276260.29700000328</v>
      </c>
    </row>
    <row r="230" spans="1:7" x14ac:dyDescent="0.25">
      <c r="A230" s="19">
        <f t="shared" si="6"/>
        <v>-276260.29700000328</v>
      </c>
      <c r="B230" s="37">
        <v>42755</v>
      </c>
      <c r="C230" s="11"/>
      <c r="D230" s="18" t="s">
        <v>186</v>
      </c>
      <c r="E230" s="13"/>
      <c r="F230" s="6">
        <v>40580.83</v>
      </c>
      <c r="G230" s="20">
        <f t="shared" si="7"/>
        <v>-235679.46700000326</v>
      </c>
    </row>
    <row r="231" spans="1:7" x14ac:dyDescent="0.25">
      <c r="A231" s="19">
        <f t="shared" si="6"/>
        <v>-235679.46700000326</v>
      </c>
      <c r="B231" s="37">
        <v>42755</v>
      </c>
      <c r="C231" s="11"/>
      <c r="D231" s="18" t="s">
        <v>19</v>
      </c>
      <c r="E231" s="13"/>
      <c r="F231" s="13">
        <v>104585.68</v>
      </c>
      <c r="G231" s="20">
        <f t="shared" si="7"/>
        <v>-131093.78700000327</v>
      </c>
    </row>
    <row r="232" spans="1:7" x14ac:dyDescent="0.25">
      <c r="A232" s="19">
        <f t="shared" si="6"/>
        <v>-131093.78700000327</v>
      </c>
      <c r="B232" s="37">
        <v>42755</v>
      </c>
      <c r="C232" s="11">
        <v>3195</v>
      </c>
      <c r="D232" s="18" t="s">
        <v>187</v>
      </c>
      <c r="E232" s="13"/>
      <c r="F232" s="13"/>
      <c r="G232" s="20">
        <f t="shared" si="7"/>
        <v>-131093.78700000327</v>
      </c>
    </row>
    <row r="233" spans="1:7" x14ac:dyDescent="0.25">
      <c r="A233" s="19">
        <f t="shared" si="6"/>
        <v>-131093.78700000327</v>
      </c>
      <c r="B233" s="37">
        <v>42755</v>
      </c>
      <c r="C233" s="11">
        <v>3202</v>
      </c>
      <c r="D233" s="18" t="s">
        <v>188</v>
      </c>
      <c r="E233" s="13">
        <v>5640</v>
      </c>
      <c r="F233" s="13"/>
      <c r="G233" s="20">
        <f t="shared" si="7"/>
        <v>-136733.78700000327</v>
      </c>
    </row>
    <row r="234" spans="1:7" x14ac:dyDescent="0.25">
      <c r="A234" s="19">
        <f t="shared" si="6"/>
        <v>-136733.78700000327</v>
      </c>
      <c r="B234" s="37">
        <v>42755</v>
      </c>
      <c r="C234" s="11">
        <v>3196</v>
      </c>
      <c r="D234" s="18" t="s">
        <v>54</v>
      </c>
      <c r="E234" s="13">
        <v>3814.54</v>
      </c>
      <c r="F234" s="13"/>
      <c r="G234" s="20">
        <f t="shared" si="7"/>
        <v>-140548.32700000328</v>
      </c>
    </row>
    <row r="235" spans="1:7" x14ac:dyDescent="0.25">
      <c r="A235" s="19">
        <f t="shared" si="6"/>
        <v>-140548.32700000328</v>
      </c>
      <c r="B235" s="37">
        <v>42755</v>
      </c>
      <c r="C235" s="11">
        <v>3197</v>
      </c>
      <c r="D235" s="18" t="s">
        <v>189</v>
      </c>
      <c r="E235" s="13">
        <v>6595</v>
      </c>
      <c r="F235" s="13"/>
      <c r="G235" s="20">
        <f t="shared" si="7"/>
        <v>-147143.32700000328</v>
      </c>
    </row>
    <row r="236" spans="1:7" ht="15" customHeight="1" x14ac:dyDescent="0.25">
      <c r="A236" s="19">
        <f t="shared" si="6"/>
        <v>-147143.32700000328</v>
      </c>
      <c r="B236" s="37">
        <v>42755</v>
      </c>
      <c r="C236" s="11">
        <v>3203</v>
      </c>
      <c r="D236" s="18" t="s">
        <v>190</v>
      </c>
      <c r="E236" s="13">
        <v>6000</v>
      </c>
      <c r="F236" s="13"/>
      <c r="G236" s="20">
        <f t="shared" si="7"/>
        <v>-153143.32700000328</v>
      </c>
    </row>
    <row r="237" spans="1:7" x14ac:dyDescent="0.25">
      <c r="A237" s="19">
        <f t="shared" si="6"/>
        <v>-153143.32700000328</v>
      </c>
      <c r="B237" s="37">
        <v>42755</v>
      </c>
      <c r="C237" s="11" t="s">
        <v>11</v>
      </c>
      <c r="D237" s="18" t="s">
        <v>191</v>
      </c>
      <c r="E237" s="13">
        <v>1392</v>
      </c>
      <c r="F237" s="13"/>
      <c r="G237" s="20">
        <f t="shared" si="7"/>
        <v>-154535.32700000328</v>
      </c>
    </row>
    <row r="238" spans="1:7" x14ac:dyDescent="0.25">
      <c r="A238" s="19">
        <f t="shared" si="6"/>
        <v>-154535.32700000328</v>
      </c>
      <c r="B238" s="37">
        <v>42755</v>
      </c>
      <c r="C238" s="11" t="s">
        <v>11</v>
      </c>
      <c r="D238" s="18" t="s">
        <v>192</v>
      </c>
      <c r="E238" s="13">
        <v>1148.4000000000001</v>
      </c>
      <c r="F238" s="13"/>
      <c r="G238" s="20">
        <f t="shared" si="7"/>
        <v>-155683.72700000327</v>
      </c>
    </row>
    <row r="239" spans="1:7" ht="15" customHeight="1" x14ac:dyDescent="0.25">
      <c r="A239" s="19">
        <f t="shared" si="6"/>
        <v>-155683.72700000327</v>
      </c>
      <c r="B239" s="37">
        <v>42755</v>
      </c>
      <c r="C239" s="11" t="s">
        <v>11</v>
      </c>
      <c r="D239" s="18" t="s">
        <v>192</v>
      </c>
      <c r="E239" s="13">
        <v>1148.4000000000001</v>
      </c>
      <c r="F239" s="13"/>
      <c r="G239" s="20">
        <f t="shared" si="7"/>
        <v>-156832.12700000327</v>
      </c>
    </row>
    <row r="240" spans="1:7" ht="14.25" customHeight="1" x14ac:dyDescent="0.25">
      <c r="A240" s="19">
        <f t="shared" si="6"/>
        <v>-156832.12700000327</v>
      </c>
      <c r="B240" s="37">
        <v>42755</v>
      </c>
      <c r="C240" s="11" t="s">
        <v>11</v>
      </c>
      <c r="D240" s="21" t="s">
        <v>193</v>
      </c>
      <c r="E240" s="13">
        <v>2747.24</v>
      </c>
      <c r="F240" s="13"/>
      <c r="G240" s="20">
        <f t="shared" si="7"/>
        <v>-159579.36700000326</v>
      </c>
    </row>
    <row r="241" spans="1:7" x14ac:dyDescent="0.25">
      <c r="A241" s="19">
        <f t="shared" si="6"/>
        <v>-159579.36700000326</v>
      </c>
      <c r="B241" s="37">
        <v>42755</v>
      </c>
      <c r="C241" s="11" t="s">
        <v>11</v>
      </c>
      <c r="D241" s="18" t="s">
        <v>194</v>
      </c>
      <c r="E241" s="13">
        <v>4599.8999999999996</v>
      </c>
      <c r="F241" s="13"/>
      <c r="G241" s="20">
        <f t="shared" si="7"/>
        <v>-164179.26700000325</v>
      </c>
    </row>
    <row r="242" spans="1:7" x14ac:dyDescent="0.25">
      <c r="A242" s="19">
        <f t="shared" si="6"/>
        <v>-164179.26700000325</v>
      </c>
      <c r="B242" s="37">
        <v>42755</v>
      </c>
      <c r="C242" s="11" t="s">
        <v>11</v>
      </c>
      <c r="D242" s="21" t="s">
        <v>195</v>
      </c>
      <c r="E242" s="13">
        <v>4698</v>
      </c>
      <c r="F242" s="13"/>
      <c r="G242" s="20">
        <f t="shared" si="7"/>
        <v>-168877.26700000325</v>
      </c>
    </row>
    <row r="243" spans="1:7" x14ac:dyDescent="0.25">
      <c r="A243" s="19">
        <f t="shared" si="6"/>
        <v>-168877.26700000325</v>
      </c>
      <c r="B243" s="37">
        <v>42755</v>
      </c>
      <c r="C243" s="11"/>
      <c r="D243" s="18" t="s">
        <v>196</v>
      </c>
      <c r="E243" s="13"/>
      <c r="F243" s="13">
        <v>1387.3</v>
      </c>
      <c r="G243" s="20">
        <f t="shared" si="7"/>
        <v>-167489.96700000326</v>
      </c>
    </row>
    <row r="244" spans="1:7" x14ac:dyDescent="0.25">
      <c r="A244" s="19">
        <f t="shared" si="6"/>
        <v>-167489.96700000326</v>
      </c>
      <c r="B244" s="37">
        <v>42755</v>
      </c>
      <c r="C244" s="11" t="s">
        <v>11</v>
      </c>
      <c r="D244" s="17" t="s">
        <v>37</v>
      </c>
      <c r="E244" s="13">
        <v>22178.63</v>
      </c>
      <c r="F244" s="13"/>
      <c r="G244" s="20">
        <f t="shared" si="7"/>
        <v>-189668.59700000327</v>
      </c>
    </row>
    <row r="245" spans="1:7" ht="15" customHeight="1" x14ac:dyDescent="0.25">
      <c r="A245" s="19">
        <f t="shared" si="6"/>
        <v>-189668.59700000327</v>
      </c>
      <c r="B245" s="37">
        <v>42758</v>
      </c>
      <c r="C245" s="11"/>
      <c r="D245" s="12" t="s">
        <v>19</v>
      </c>
      <c r="E245" s="13"/>
      <c r="F245" s="13">
        <v>87929.95</v>
      </c>
      <c r="G245" s="20">
        <f t="shared" si="7"/>
        <v>-101738.64700000327</v>
      </c>
    </row>
    <row r="246" spans="1:7" x14ac:dyDescent="0.25">
      <c r="A246" s="19">
        <f t="shared" si="6"/>
        <v>-101738.64700000327</v>
      </c>
      <c r="B246" s="37">
        <v>42758</v>
      </c>
      <c r="C246" s="11">
        <v>3204</v>
      </c>
      <c r="D246" s="12" t="s">
        <v>146</v>
      </c>
      <c r="E246" s="13">
        <v>45431</v>
      </c>
      <c r="F246" s="13"/>
      <c r="G246" s="20">
        <f t="shared" si="7"/>
        <v>-147169.64700000326</v>
      </c>
    </row>
    <row r="247" spans="1:7" ht="15" customHeight="1" x14ac:dyDescent="0.25">
      <c r="A247" s="19">
        <f t="shared" si="6"/>
        <v>-147169.64700000326</v>
      </c>
      <c r="B247" s="37">
        <v>42758</v>
      </c>
      <c r="C247" s="11"/>
      <c r="D247" s="18" t="s">
        <v>197</v>
      </c>
      <c r="E247" s="13">
        <v>162</v>
      </c>
      <c r="F247" s="13"/>
      <c r="G247" s="20">
        <f t="shared" si="7"/>
        <v>-147331.64700000326</v>
      </c>
    </row>
    <row r="248" spans="1:7" ht="15" customHeight="1" x14ac:dyDescent="0.25">
      <c r="A248" s="19">
        <f t="shared" si="6"/>
        <v>-147331.64700000326</v>
      </c>
      <c r="B248" s="37">
        <v>42758</v>
      </c>
      <c r="C248" s="11"/>
      <c r="D248" s="18" t="s">
        <v>198</v>
      </c>
      <c r="E248" s="13">
        <v>25.92</v>
      </c>
      <c r="F248" s="13"/>
      <c r="G248" s="20">
        <f t="shared" si="7"/>
        <v>-147357.56700000327</v>
      </c>
    </row>
    <row r="249" spans="1:7" ht="15" customHeight="1" x14ac:dyDescent="0.25">
      <c r="A249" s="19">
        <f t="shared" si="6"/>
        <v>-147357.56700000327</v>
      </c>
      <c r="B249" s="37">
        <v>42758</v>
      </c>
      <c r="C249" s="11"/>
      <c r="D249" s="18" t="s">
        <v>199</v>
      </c>
      <c r="E249" s="13"/>
      <c r="F249" s="13">
        <v>400000</v>
      </c>
      <c r="G249" s="20">
        <f t="shared" si="7"/>
        <v>252642.43299999673</v>
      </c>
    </row>
    <row r="250" spans="1:7" ht="15" customHeight="1" x14ac:dyDescent="0.25">
      <c r="A250" s="19">
        <f t="shared" si="6"/>
        <v>252642.43299999673</v>
      </c>
      <c r="B250" s="37">
        <v>42758</v>
      </c>
      <c r="C250" s="11">
        <v>3205</v>
      </c>
      <c r="D250" s="18" t="s">
        <v>57</v>
      </c>
      <c r="E250" s="13">
        <v>4000</v>
      </c>
      <c r="F250" s="13"/>
      <c r="G250" s="20">
        <f t="shared" si="7"/>
        <v>248642.43299999673</v>
      </c>
    </row>
    <row r="251" spans="1:7" ht="15" customHeight="1" x14ac:dyDescent="0.25">
      <c r="A251" s="19">
        <f t="shared" si="6"/>
        <v>248642.43299999673</v>
      </c>
      <c r="B251" s="37">
        <v>42758</v>
      </c>
      <c r="C251" s="11" t="s">
        <v>11</v>
      </c>
      <c r="D251" s="18" t="s">
        <v>200</v>
      </c>
      <c r="E251" s="13">
        <v>412969</v>
      </c>
      <c r="F251" s="13"/>
      <c r="G251" s="20">
        <f t="shared" si="7"/>
        <v>-164326.56700000327</v>
      </c>
    </row>
    <row r="252" spans="1:7" ht="15" customHeight="1" x14ac:dyDescent="0.25">
      <c r="A252" s="19">
        <f t="shared" si="6"/>
        <v>-164326.56700000327</v>
      </c>
      <c r="B252" s="37">
        <v>42758</v>
      </c>
      <c r="C252" s="11"/>
      <c r="D252" s="12" t="s">
        <v>61</v>
      </c>
      <c r="E252" s="13"/>
      <c r="F252" s="13">
        <v>468.72</v>
      </c>
      <c r="G252" s="20">
        <f t="shared" si="7"/>
        <v>-163857.84700000327</v>
      </c>
    </row>
    <row r="253" spans="1:7" ht="15" customHeight="1" x14ac:dyDescent="0.25">
      <c r="A253" s="19">
        <f t="shared" si="6"/>
        <v>-163857.84700000327</v>
      </c>
      <c r="B253" s="37">
        <v>42758</v>
      </c>
      <c r="C253" s="11">
        <v>3207</v>
      </c>
      <c r="D253" s="12" t="s">
        <v>58</v>
      </c>
      <c r="E253" s="13">
        <v>11000</v>
      </c>
      <c r="F253" s="13"/>
      <c r="G253" s="20">
        <f t="shared" si="7"/>
        <v>-174857.84700000327</v>
      </c>
    </row>
    <row r="254" spans="1:7" ht="15" customHeight="1" x14ac:dyDescent="0.25">
      <c r="A254" s="19">
        <f t="shared" si="6"/>
        <v>-174857.84700000327</v>
      </c>
      <c r="B254" s="37">
        <v>42758</v>
      </c>
      <c r="C254" s="11"/>
      <c r="D254" s="18" t="s">
        <v>199</v>
      </c>
      <c r="E254" s="43"/>
      <c r="F254" s="13">
        <v>80000</v>
      </c>
      <c r="G254" s="20">
        <f t="shared" si="7"/>
        <v>-94857.847000003268</v>
      </c>
    </row>
    <row r="255" spans="1:7" ht="15" customHeight="1" x14ac:dyDescent="0.25">
      <c r="A255" s="19">
        <f t="shared" si="6"/>
        <v>-94857.847000003268</v>
      </c>
      <c r="B255" s="37">
        <v>42758</v>
      </c>
      <c r="C255" s="11"/>
      <c r="D255" s="12" t="s">
        <v>141</v>
      </c>
      <c r="E255" s="13"/>
      <c r="F255" s="13">
        <v>1800</v>
      </c>
      <c r="G255" s="20">
        <f t="shared" si="7"/>
        <v>-93057.847000003268</v>
      </c>
    </row>
    <row r="256" spans="1:7" ht="15" customHeight="1" x14ac:dyDescent="0.25">
      <c r="A256" s="19">
        <f t="shared" si="6"/>
        <v>-93057.847000003268</v>
      </c>
      <c r="B256" s="37">
        <v>42758</v>
      </c>
      <c r="C256" s="11"/>
      <c r="D256" s="12" t="s">
        <v>201</v>
      </c>
      <c r="E256" s="13">
        <v>1800</v>
      </c>
      <c r="F256" s="13"/>
      <c r="G256" s="20">
        <f t="shared" si="7"/>
        <v>-94857.847000003268</v>
      </c>
    </row>
    <row r="257" spans="1:7" ht="15" customHeight="1" x14ac:dyDescent="0.25">
      <c r="A257" s="19">
        <f t="shared" si="6"/>
        <v>-94857.847000003268</v>
      </c>
      <c r="B257" s="37">
        <v>42758</v>
      </c>
      <c r="C257" s="11" t="s">
        <v>11</v>
      </c>
      <c r="D257" s="18" t="s">
        <v>202</v>
      </c>
      <c r="E257" s="13">
        <v>82473</v>
      </c>
      <c r="F257" s="13"/>
      <c r="G257" s="20">
        <f t="shared" si="7"/>
        <v>-177330.84700000327</v>
      </c>
    </row>
    <row r="258" spans="1:7" ht="15" customHeight="1" x14ac:dyDescent="0.25">
      <c r="A258" s="19">
        <f t="shared" si="6"/>
        <v>-177330.84700000327</v>
      </c>
      <c r="B258" s="37">
        <v>42759</v>
      </c>
      <c r="C258" s="11">
        <v>3208</v>
      </c>
      <c r="D258" s="12" t="s">
        <v>183</v>
      </c>
      <c r="E258" s="13"/>
      <c r="F258" s="13"/>
      <c r="G258" s="20">
        <f t="shared" si="7"/>
        <v>-177330.84700000327</v>
      </c>
    </row>
    <row r="259" spans="1:7" ht="14.25" customHeight="1" x14ac:dyDescent="0.25">
      <c r="A259" s="19">
        <f t="shared" si="6"/>
        <v>-177330.84700000327</v>
      </c>
      <c r="B259" s="37">
        <v>42759</v>
      </c>
      <c r="C259" s="11">
        <v>3209</v>
      </c>
      <c r="D259" s="12" t="s">
        <v>203</v>
      </c>
      <c r="E259" s="13">
        <v>19269.3</v>
      </c>
      <c r="F259" s="13"/>
      <c r="G259" s="20">
        <f t="shared" si="7"/>
        <v>-196600.14700000326</v>
      </c>
    </row>
    <row r="260" spans="1:7" ht="15" customHeight="1" x14ac:dyDescent="0.25">
      <c r="A260" s="19">
        <f t="shared" si="6"/>
        <v>-196600.14700000326</v>
      </c>
      <c r="B260" s="37">
        <v>42759</v>
      </c>
      <c r="C260" s="11" t="s">
        <v>11</v>
      </c>
      <c r="D260" s="17" t="s">
        <v>204</v>
      </c>
      <c r="E260" s="13">
        <v>1187</v>
      </c>
      <c r="F260" s="13"/>
      <c r="G260" s="20">
        <f t="shared" si="7"/>
        <v>-197787.14700000326</v>
      </c>
    </row>
    <row r="261" spans="1:7" x14ac:dyDescent="0.25">
      <c r="A261" s="19">
        <f t="shared" si="6"/>
        <v>-197787.14700000326</v>
      </c>
      <c r="B261" s="37">
        <v>42759</v>
      </c>
      <c r="C261" s="11"/>
      <c r="D261" s="12" t="s">
        <v>19</v>
      </c>
      <c r="E261" s="13"/>
      <c r="F261" s="13">
        <v>118121.66</v>
      </c>
      <c r="G261" s="20">
        <f t="shared" si="7"/>
        <v>-79665.487000003253</v>
      </c>
    </row>
    <row r="262" spans="1:7" x14ac:dyDescent="0.25">
      <c r="A262" s="19">
        <f t="shared" si="6"/>
        <v>-79665.487000003253</v>
      </c>
      <c r="B262" s="37">
        <v>42759</v>
      </c>
      <c r="C262" s="11" t="s">
        <v>11</v>
      </c>
      <c r="D262" s="21" t="s">
        <v>205</v>
      </c>
      <c r="E262" s="13">
        <v>12000</v>
      </c>
      <c r="F262" s="13"/>
      <c r="G262" s="20">
        <f t="shared" si="7"/>
        <v>-91665.487000003253</v>
      </c>
    </row>
    <row r="263" spans="1:7" x14ac:dyDescent="0.25">
      <c r="A263" s="19">
        <f t="shared" ref="A263:A326" si="8">G262</f>
        <v>-91665.487000003253</v>
      </c>
      <c r="B263" s="37">
        <v>42759</v>
      </c>
      <c r="C263" s="11" t="s">
        <v>11</v>
      </c>
      <c r="D263" s="21" t="s">
        <v>206</v>
      </c>
      <c r="E263" s="13">
        <v>4000.26</v>
      </c>
      <c r="F263" s="13"/>
      <c r="G263" s="20">
        <f t="shared" ref="G263:G326" si="9">A263-E263+F263</f>
        <v>-95665.747000003248</v>
      </c>
    </row>
    <row r="264" spans="1:7" ht="15" customHeight="1" x14ac:dyDescent="0.25">
      <c r="A264" s="19">
        <f t="shared" si="8"/>
        <v>-95665.747000003248</v>
      </c>
      <c r="B264" s="37">
        <v>42759</v>
      </c>
      <c r="C264" s="11" t="s">
        <v>11</v>
      </c>
      <c r="D264" s="18" t="s">
        <v>207</v>
      </c>
      <c r="E264" s="13">
        <v>571</v>
      </c>
      <c r="F264" s="13"/>
      <c r="G264" s="20">
        <f t="shared" si="9"/>
        <v>-96236.747000003248</v>
      </c>
    </row>
    <row r="265" spans="1:7" x14ac:dyDescent="0.25">
      <c r="A265" s="19">
        <f t="shared" si="8"/>
        <v>-96236.747000003248</v>
      </c>
      <c r="B265" s="37">
        <v>42759</v>
      </c>
      <c r="C265" s="11" t="s">
        <v>11</v>
      </c>
      <c r="D265" s="18" t="s">
        <v>192</v>
      </c>
      <c r="E265" s="13">
        <v>7029.6</v>
      </c>
      <c r="F265" s="13"/>
      <c r="G265" s="20">
        <f t="shared" si="9"/>
        <v>-103266.34700000325</v>
      </c>
    </row>
    <row r="266" spans="1:7" x14ac:dyDescent="0.25">
      <c r="A266" s="19">
        <f t="shared" si="8"/>
        <v>-103266.34700000325</v>
      </c>
      <c r="B266" s="37">
        <v>42759</v>
      </c>
      <c r="C266" s="11" t="s">
        <v>11</v>
      </c>
      <c r="D266" s="18" t="s">
        <v>208</v>
      </c>
      <c r="E266" s="13">
        <v>1000</v>
      </c>
      <c r="F266" s="13"/>
      <c r="G266" s="20">
        <f t="shared" si="9"/>
        <v>-104266.34700000325</v>
      </c>
    </row>
    <row r="267" spans="1:7" x14ac:dyDescent="0.25">
      <c r="A267" s="19">
        <f t="shared" si="8"/>
        <v>-104266.34700000325</v>
      </c>
      <c r="B267" s="37">
        <v>42759</v>
      </c>
      <c r="C267" s="11" t="s">
        <v>11</v>
      </c>
      <c r="D267" s="21" t="s">
        <v>209</v>
      </c>
      <c r="E267" s="13">
        <v>1600</v>
      </c>
      <c r="F267" s="13"/>
      <c r="G267" s="20">
        <f t="shared" si="9"/>
        <v>-105866.34700000325</v>
      </c>
    </row>
    <row r="268" spans="1:7" x14ac:dyDescent="0.25">
      <c r="A268" s="19">
        <f t="shared" si="8"/>
        <v>-105866.34700000325</v>
      </c>
      <c r="B268" s="37">
        <v>42759</v>
      </c>
      <c r="C268" s="11">
        <v>3210</v>
      </c>
      <c r="D268" s="18" t="s">
        <v>54</v>
      </c>
      <c r="E268" s="13">
        <v>1100</v>
      </c>
      <c r="F268" s="13"/>
      <c r="G268" s="20">
        <f t="shared" si="9"/>
        <v>-106966.34700000325</v>
      </c>
    </row>
    <row r="269" spans="1:7" ht="15" customHeight="1" x14ac:dyDescent="0.25">
      <c r="A269" s="19">
        <f t="shared" si="8"/>
        <v>-106966.34700000325</v>
      </c>
      <c r="B269" s="37">
        <v>42759</v>
      </c>
      <c r="C269" s="11"/>
      <c r="D269" s="18" t="s">
        <v>210</v>
      </c>
      <c r="E269" s="13"/>
      <c r="F269" s="13">
        <v>1665</v>
      </c>
      <c r="G269" s="20">
        <f t="shared" si="9"/>
        <v>-105301.34700000325</v>
      </c>
    </row>
    <row r="270" spans="1:7" x14ac:dyDescent="0.25">
      <c r="A270" s="19">
        <f t="shared" si="8"/>
        <v>-105301.34700000325</v>
      </c>
      <c r="B270" s="37">
        <v>42759</v>
      </c>
      <c r="C270" s="11"/>
      <c r="D270" s="18" t="s">
        <v>211</v>
      </c>
      <c r="E270" s="13"/>
      <c r="F270" s="13">
        <v>1185</v>
      </c>
      <c r="G270" s="20">
        <f t="shared" si="9"/>
        <v>-104116.34700000325</v>
      </c>
    </row>
    <row r="271" spans="1:7" x14ac:dyDescent="0.25">
      <c r="A271" s="19">
        <f t="shared" si="8"/>
        <v>-104116.34700000325</v>
      </c>
      <c r="B271" s="37">
        <v>42759</v>
      </c>
      <c r="C271" s="11" t="s">
        <v>11</v>
      </c>
      <c r="D271" s="18" t="s">
        <v>212</v>
      </c>
      <c r="E271" s="13">
        <v>2800</v>
      </c>
      <c r="F271" s="13"/>
      <c r="G271" s="20">
        <f t="shared" si="9"/>
        <v>-106916.34700000325</v>
      </c>
    </row>
    <row r="272" spans="1:7" ht="15" customHeight="1" x14ac:dyDescent="0.25">
      <c r="A272" s="19">
        <f t="shared" si="8"/>
        <v>-106916.34700000325</v>
      </c>
      <c r="B272" s="37">
        <v>42760</v>
      </c>
      <c r="C272" s="11" t="s">
        <v>11</v>
      </c>
      <c r="D272" s="18" t="s">
        <v>213</v>
      </c>
      <c r="E272" s="13">
        <v>12360</v>
      </c>
      <c r="F272" s="13"/>
      <c r="G272" s="20">
        <f t="shared" si="9"/>
        <v>-119276.34700000325</v>
      </c>
    </row>
    <row r="273" spans="1:7" x14ac:dyDescent="0.25">
      <c r="A273" s="19">
        <f t="shared" si="8"/>
        <v>-119276.34700000325</v>
      </c>
      <c r="B273" s="37">
        <v>42760</v>
      </c>
      <c r="C273" s="11"/>
      <c r="D273" s="18" t="s">
        <v>19</v>
      </c>
      <c r="E273" s="13"/>
      <c r="F273" s="13">
        <v>100054.02</v>
      </c>
      <c r="G273" s="20">
        <f t="shared" si="9"/>
        <v>-19222.32700000325</v>
      </c>
    </row>
    <row r="274" spans="1:7" ht="15" customHeight="1" x14ac:dyDescent="0.25">
      <c r="A274" s="19">
        <f t="shared" si="8"/>
        <v>-19222.32700000325</v>
      </c>
      <c r="B274" s="37">
        <v>42760</v>
      </c>
      <c r="C274" s="11">
        <v>3211</v>
      </c>
      <c r="D274" s="18" t="s">
        <v>214</v>
      </c>
      <c r="E274" s="13">
        <v>2000</v>
      </c>
      <c r="F274" s="13"/>
      <c r="G274" s="20">
        <f t="shared" si="9"/>
        <v>-21222.32700000325</v>
      </c>
    </row>
    <row r="275" spans="1:7" ht="15" customHeight="1" x14ac:dyDescent="0.25">
      <c r="A275" s="19">
        <f t="shared" si="8"/>
        <v>-21222.32700000325</v>
      </c>
      <c r="B275" s="37">
        <v>42760</v>
      </c>
      <c r="C275" s="11" t="s">
        <v>11</v>
      </c>
      <c r="D275" s="12" t="s">
        <v>215</v>
      </c>
      <c r="E275" s="13">
        <v>500</v>
      </c>
      <c r="F275" s="13"/>
      <c r="G275" s="20">
        <f t="shared" si="9"/>
        <v>-21722.32700000325</v>
      </c>
    </row>
    <row r="276" spans="1:7" ht="15" customHeight="1" x14ac:dyDescent="0.25">
      <c r="A276" s="19">
        <f t="shared" si="8"/>
        <v>-21722.32700000325</v>
      </c>
      <c r="B276" s="37">
        <v>42760</v>
      </c>
      <c r="C276" s="11">
        <v>3212</v>
      </c>
      <c r="D276" s="12" t="s">
        <v>216</v>
      </c>
      <c r="E276" s="13">
        <v>4060</v>
      </c>
      <c r="F276" s="13"/>
      <c r="G276" s="20">
        <f t="shared" si="9"/>
        <v>-25782.32700000325</v>
      </c>
    </row>
    <row r="277" spans="1:7" x14ac:dyDescent="0.25">
      <c r="A277" s="19">
        <f t="shared" si="8"/>
        <v>-25782.32700000325</v>
      </c>
      <c r="B277" s="37">
        <v>42760</v>
      </c>
      <c r="C277" s="11" t="s">
        <v>11</v>
      </c>
      <c r="D277" s="12" t="s">
        <v>217</v>
      </c>
      <c r="E277" s="13">
        <v>3000</v>
      </c>
      <c r="F277" s="6"/>
      <c r="G277" s="20">
        <f t="shared" si="9"/>
        <v>-28782.32700000325</v>
      </c>
    </row>
    <row r="278" spans="1:7" ht="15" customHeight="1" x14ac:dyDescent="0.25">
      <c r="A278" s="19">
        <f t="shared" si="8"/>
        <v>-28782.32700000325</v>
      </c>
      <c r="B278" s="37">
        <v>42760</v>
      </c>
      <c r="C278" s="11" t="s">
        <v>11</v>
      </c>
      <c r="D278" s="21" t="s">
        <v>218</v>
      </c>
      <c r="E278" s="13">
        <v>14314</v>
      </c>
      <c r="F278" s="13"/>
      <c r="G278" s="20">
        <f t="shared" si="9"/>
        <v>-43096.32700000325</v>
      </c>
    </row>
    <row r="279" spans="1:7" x14ac:dyDescent="0.25">
      <c r="A279" s="19">
        <f t="shared" si="8"/>
        <v>-43096.32700000325</v>
      </c>
      <c r="B279" s="37">
        <v>42761</v>
      </c>
      <c r="C279" s="11"/>
      <c r="D279" s="18" t="s">
        <v>151</v>
      </c>
      <c r="E279" s="13"/>
      <c r="F279" s="13">
        <v>76327.11</v>
      </c>
      <c r="G279" s="20">
        <f t="shared" si="9"/>
        <v>33230.782999996751</v>
      </c>
    </row>
    <row r="280" spans="1:7" x14ac:dyDescent="0.25">
      <c r="A280" s="19">
        <f t="shared" si="8"/>
        <v>33230.782999996751</v>
      </c>
      <c r="B280" s="37">
        <v>42761</v>
      </c>
      <c r="C280" s="11"/>
      <c r="D280" s="18" t="s">
        <v>118</v>
      </c>
      <c r="E280" s="13"/>
      <c r="F280" s="13">
        <v>8437.4599999999991</v>
      </c>
      <c r="G280" s="20">
        <f t="shared" si="9"/>
        <v>41668.24299999675</v>
      </c>
    </row>
    <row r="281" spans="1:7" x14ac:dyDescent="0.25">
      <c r="A281" s="19">
        <f t="shared" si="8"/>
        <v>41668.24299999675</v>
      </c>
      <c r="B281" s="37">
        <v>42761</v>
      </c>
      <c r="C281" s="11"/>
      <c r="D281" s="18" t="s">
        <v>219</v>
      </c>
      <c r="E281" s="13"/>
      <c r="F281" s="13">
        <v>5533</v>
      </c>
      <c r="G281" s="20">
        <f t="shared" si="9"/>
        <v>47201.24299999675</v>
      </c>
    </row>
    <row r="282" spans="1:7" ht="15" customHeight="1" x14ac:dyDescent="0.25">
      <c r="A282" s="19">
        <f t="shared" si="8"/>
        <v>47201.24299999675</v>
      </c>
      <c r="B282" s="37">
        <v>42761</v>
      </c>
      <c r="C282" s="11" t="s">
        <v>11</v>
      </c>
      <c r="D282" s="21" t="s">
        <v>220</v>
      </c>
      <c r="E282" s="13">
        <v>6916.21</v>
      </c>
      <c r="F282" s="13"/>
      <c r="G282" s="20">
        <f t="shared" si="9"/>
        <v>40285.032999996751</v>
      </c>
    </row>
    <row r="283" spans="1:7" ht="16.5" customHeight="1" x14ac:dyDescent="0.25">
      <c r="A283" s="19">
        <f t="shared" si="8"/>
        <v>40285.032999996751</v>
      </c>
      <c r="B283" s="37">
        <v>42761</v>
      </c>
      <c r="C283" s="11" t="s">
        <v>11</v>
      </c>
      <c r="D283" s="21" t="s">
        <v>221</v>
      </c>
      <c r="E283" s="13">
        <v>7898.13</v>
      </c>
      <c r="F283" s="13"/>
      <c r="G283" s="20">
        <f t="shared" si="9"/>
        <v>32386.90299999675</v>
      </c>
    </row>
    <row r="284" spans="1:7" ht="15" customHeight="1" x14ac:dyDescent="0.25">
      <c r="A284" s="19">
        <f t="shared" si="8"/>
        <v>32386.90299999675</v>
      </c>
      <c r="B284" s="37">
        <v>42761</v>
      </c>
      <c r="C284" s="11" t="s">
        <v>11</v>
      </c>
      <c r="D284" s="21" t="s">
        <v>42</v>
      </c>
      <c r="E284" s="13">
        <v>9338</v>
      </c>
      <c r="F284" s="13"/>
      <c r="G284" s="20">
        <f t="shared" si="9"/>
        <v>23048.90299999675</v>
      </c>
    </row>
    <row r="285" spans="1:7" ht="15" customHeight="1" x14ac:dyDescent="0.25">
      <c r="A285" s="19">
        <f t="shared" si="8"/>
        <v>23048.90299999675</v>
      </c>
      <c r="B285" s="37">
        <v>42761</v>
      </c>
      <c r="C285" s="11" t="s">
        <v>11</v>
      </c>
      <c r="D285" s="21" t="s">
        <v>105</v>
      </c>
      <c r="E285" s="13">
        <v>6715.66</v>
      </c>
      <c r="F285" s="13"/>
      <c r="G285" s="20">
        <f t="shared" si="9"/>
        <v>16333.24299999675</v>
      </c>
    </row>
    <row r="286" spans="1:7" x14ac:dyDescent="0.25">
      <c r="A286" s="19">
        <f t="shared" si="8"/>
        <v>16333.24299999675</v>
      </c>
      <c r="B286" s="37">
        <v>42761</v>
      </c>
      <c r="C286" s="11" t="s">
        <v>11</v>
      </c>
      <c r="D286" s="18" t="s">
        <v>222</v>
      </c>
      <c r="E286" s="13">
        <v>2320</v>
      </c>
      <c r="F286" s="13"/>
      <c r="G286" s="20">
        <f t="shared" si="9"/>
        <v>14013.24299999675</v>
      </c>
    </row>
    <row r="287" spans="1:7" ht="15" customHeight="1" x14ac:dyDescent="0.25">
      <c r="A287" s="19">
        <f t="shared" si="8"/>
        <v>14013.24299999675</v>
      </c>
      <c r="B287" s="37">
        <v>42761</v>
      </c>
      <c r="C287" s="11" t="s">
        <v>11</v>
      </c>
      <c r="D287" s="21" t="s">
        <v>117</v>
      </c>
      <c r="E287" s="13">
        <v>11084</v>
      </c>
      <c r="F287" s="13"/>
      <c r="G287" s="20">
        <f t="shared" si="9"/>
        <v>2929.2429999967499</v>
      </c>
    </row>
    <row r="288" spans="1:7" x14ac:dyDescent="0.25">
      <c r="A288" s="19">
        <f t="shared" si="8"/>
        <v>2929.2429999967499</v>
      </c>
      <c r="B288" s="37">
        <v>42761</v>
      </c>
      <c r="C288" s="11" t="s">
        <v>11</v>
      </c>
      <c r="D288" s="21" t="s">
        <v>223</v>
      </c>
      <c r="E288" s="13">
        <v>8449</v>
      </c>
      <c r="F288" s="13"/>
      <c r="G288" s="20">
        <f t="shared" si="9"/>
        <v>-5519.7570000032501</v>
      </c>
    </row>
    <row r="289" spans="1:17" x14ac:dyDescent="0.25">
      <c r="A289" s="19">
        <f t="shared" si="8"/>
        <v>-5519.7570000032501</v>
      </c>
      <c r="B289" s="37">
        <v>42761</v>
      </c>
      <c r="C289" s="11" t="s">
        <v>11</v>
      </c>
      <c r="D289" s="12" t="s">
        <v>224</v>
      </c>
      <c r="E289" s="13">
        <v>4607.2</v>
      </c>
      <c r="F289" s="13"/>
      <c r="G289" s="20">
        <f t="shared" si="9"/>
        <v>-10126.957000003251</v>
      </c>
    </row>
    <row r="290" spans="1:17" x14ac:dyDescent="0.25">
      <c r="A290" s="19">
        <f t="shared" si="8"/>
        <v>-10126.957000003251</v>
      </c>
      <c r="B290" s="37">
        <v>42761</v>
      </c>
      <c r="C290" s="11" t="s">
        <v>11</v>
      </c>
      <c r="D290" s="18" t="s">
        <v>225</v>
      </c>
      <c r="E290" s="13">
        <v>928</v>
      </c>
      <c r="F290" s="13"/>
      <c r="G290" s="20">
        <f t="shared" si="9"/>
        <v>-11054.957000003251</v>
      </c>
      <c r="Q290" s="27"/>
    </row>
    <row r="291" spans="1:17" ht="15" customHeight="1" x14ac:dyDescent="0.25">
      <c r="A291" s="19">
        <f t="shared" si="8"/>
        <v>-11054.957000003251</v>
      </c>
      <c r="B291" s="37">
        <v>42761</v>
      </c>
      <c r="C291" s="11" t="s">
        <v>11</v>
      </c>
      <c r="D291" s="18" t="s">
        <v>83</v>
      </c>
      <c r="E291" s="13">
        <v>21817.599999999999</v>
      </c>
      <c r="F291" s="13"/>
      <c r="G291" s="20">
        <f t="shared" si="9"/>
        <v>-32872.557000003246</v>
      </c>
    </row>
    <row r="292" spans="1:17" ht="15" customHeight="1" x14ac:dyDescent="0.25">
      <c r="A292" s="19">
        <f t="shared" si="8"/>
        <v>-32872.557000003246</v>
      </c>
      <c r="B292" s="37">
        <v>42761</v>
      </c>
      <c r="C292" s="11" t="s">
        <v>11</v>
      </c>
      <c r="D292" s="21" t="s">
        <v>226</v>
      </c>
      <c r="E292" s="13">
        <v>36430.28</v>
      </c>
      <c r="F292" s="13"/>
      <c r="G292" s="20">
        <f t="shared" si="9"/>
        <v>-69302.837000003245</v>
      </c>
    </row>
    <row r="293" spans="1:17" x14ac:dyDescent="0.25">
      <c r="A293" s="19">
        <f t="shared" si="8"/>
        <v>-69302.837000003245</v>
      </c>
      <c r="B293" s="37">
        <v>42761</v>
      </c>
      <c r="C293" s="11" t="s">
        <v>11</v>
      </c>
      <c r="D293" s="18" t="s">
        <v>227</v>
      </c>
      <c r="E293" s="13">
        <v>1160</v>
      </c>
      <c r="F293" s="13"/>
      <c r="G293" s="20">
        <f t="shared" si="9"/>
        <v>-70462.837000003245</v>
      </c>
    </row>
    <row r="294" spans="1:17" x14ac:dyDescent="0.25">
      <c r="A294" s="19">
        <f t="shared" si="8"/>
        <v>-70462.837000003245</v>
      </c>
      <c r="B294" s="37">
        <v>42761</v>
      </c>
      <c r="C294" s="11" t="s">
        <v>11</v>
      </c>
      <c r="D294" s="21" t="s">
        <v>180</v>
      </c>
      <c r="E294" s="13">
        <v>9860</v>
      </c>
      <c r="F294" s="13"/>
      <c r="G294" s="20">
        <f t="shared" si="9"/>
        <v>-80322.837000003245</v>
      </c>
    </row>
    <row r="295" spans="1:17" x14ac:dyDescent="0.25">
      <c r="A295" s="19">
        <f t="shared" si="8"/>
        <v>-80322.837000003245</v>
      </c>
      <c r="B295" s="37">
        <v>42761</v>
      </c>
      <c r="C295" s="11" t="s">
        <v>11</v>
      </c>
      <c r="D295" s="21" t="s">
        <v>228</v>
      </c>
      <c r="E295" s="13">
        <v>13780.8</v>
      </c>
      <c r="F295" s="13"/>
      <c r="G295" s="20">
        <f t="shared" si="9"/>
        <v>-94103.637000003248</v>
      </c>
    </row>
    <row r="296" spans="1:17" x14ac:dyDescent="0.25">
      <c r="A296" s="19">
        <f t="shared" si="8"/>
        <v>-94103.637000003248</v>
      </c>
      <c r="B296" s="37">
        <v>42761</v>
      </c>
      <c r="C296" s="11" t="s">
        <v>11</v>
      </c>
      <c r="D296" s="18" t="s">
        <v>45</v>
      </c>
      <c r="E296" s="13">
        <v>15389.72</v>
      </c>
      <c r="F296" s="13"/>
      <c r="G296" s="20">
        <f t="shared" si="9"/>
        <v>-109493.35700000325</v>
      </c>
    </row>
    <row r="297" spans="1:17" x14ac:dyDescent="0.25">
      <c r="A297" s="19">
        <f t="shared" si="8"/>
        <v>-109493.35700000325</v>
      </c>
      <c r="B297" s="37">
        <v>42761</v>
      </c>
      <c r="C297" s="11" t="s">
        <v>11</v>
      </c>
      <c r="D297" s="21" t="s">
        <v>229</v>
      </c>
      <c r="E297" s="13">
        <v>9372.1</v>
      </c>
      <c r="F297" s="13"/>
      <c r="G297" s="20">
        <f t="shared" si="9"/>
        <v>-118865.45700000325</v>
      </c>
    </row>
    <row r="298" spans="1:17" ht="15" customHeight="1" x14ac:dyDescent="0.25">
      <c r="A298" s="19">
        <f t="shared" si="8"/>
        <v>-118865.45700000325</v>
      </c>
      <c r="B298" s="37">
        <v>42761</v>
      </c>
      <c r="C298" s="11" t="s">
        <v>11</v>
      </c>
      <c r="D298" s="21" t="s">
        <v>230</v>
      </c>
      <c r="E298" s="13">
        <v>11600</v>
      </c>
      <c r="F298" s="13"/>
      <c r="G298" s="20">
        <f t="shared" si="9"/>
        <v>-130465.45700000325</v>
      </c>
    </row>
    <row r="299" spans="1:17" x14ac:dyDescent="0.25">
      <c r="A299" s="19">
        <f t="shared" si="8"/>
        <v>-130465.45700000325</v>
      </c>
      <c r="B299" s="37">
        <v>42761</v>
      </c>
      <c r="C299" s="11" t="s">
        <v>11</v>
      </c>
      <c r="D299" s="21" t="s">
        <v>231</v>
      </c>
      <c r="E299" s="13">
        <v>1078</v>
      </c>
      <c r="F299" s="13"/>
      <c r="G299" s="20">
        <f t="shared" si="9"/>
        <v>-131543.45700000325</v>
      </c>
    </row>
    <row r="300" spans="1:17" x14ac:dyDescent="0.25">
      <c r="A300" s="19">
        <f t="shared" si="8"/>
        <v>-131543.45700000325</v>
      </c>
      <c r="B300" s="37">
        <v>42761</v>
      </c>
      <c r="C300" s="11" t="s">
        <v>11</v>
      </c>
      <c r="D300" s="21" t="s">
        <v>232</v>
      </c>
      <c r="E300" s="13">
        <v>13970.1</v>
      </c>
      <c r="F300" s="13"/>
      <c r="G300" s="20">
        <f t="shared" si="9"/>
        <v>-145513.55700000326</v>
      </c>
    </row>
    <row r="301" spans="1:17" x14ac:dyDescent="0.25">
      <c r="A301" s="19">
        <f t="shared" si="8"/>
        <v>-145513.55700000326</v>
      </c>
      <c r="B301" s="37">
        <v>42761</v>
      </c>
      <c r="C301" s="11" t="s">
        <v>11</v>
      </c>
      <c r="D301" s="21" t="s">
        <v>101</v>
      </c>
      <c r="E301" s="13">
        <v>1914</v>
      </c>
      <c r="F301" s="13"/>
      <c r="G301" s="20">
        <f t="shared" si="9"/>
        <v>-147427.55700000326</v>
      </c>
    </row>
    <row r="302" spans="1:17" x14ac:dyDescent="0.25">
      <c r="A302" s="19">
        <f t="shared" si="8"/>
        <v>-147427.55700000326</v>
      </c>
      <c r="B302" s="37">
        <v>42761</v>
      </c>
      <c r="C302" s="11" t="s">
        <v>11</v>
      </c>
      <c r="D302" s="21" t="s">
        <v>85</v>
      </c>
      <c r="E302" s="13">
        <v>7656</v>
      </c>
      <c r="F302" s="13"/>
      <c r="G302" s="20">
        <f t="shared" si="9"/>
        <v>-155083.55700000326</v>
      </c>
    </row>
    <row r="303" spans="1:17" x14ac:dyDescent="0.25">
      <c r="A303" s="19">
        <f t="shared" si="8"/>
        <v>-155083.55700000326</v>
      </c>
      <c r="B303" s="37">
        <v>42761</v>
      </c>
      <c r="C303" s="11" t="s">
        <v>11</v>
      </c>
      <c r="D303" s="21" t="s">
        <v>42</v>
      </c>
      <c r="E303" s="13">
        <v>10556</v>
      </c>
      <c r="F303" s="13"/>
      <c r="G303" s="20">
        <f t="shared" si="9"/>
        <v>-165639.55700000326</v>
      </c>
    </row>
    <row r="304" spans="1:17" x14ac:dyDescent="0.25">
      <c r="A304" s="19">
        <f t="shared" si="8"/>
        <v>-165639.55700000326</v>
      </c>
      <c r="B304" s="37">
        <v>42761</v>
      </c>
      <c r="C304" s="11" t="s">
        <v>11</v>
      </c>
      <c r="D304" s="18" t="s">
        <v>233</v>
      </c>
      <c r="E304" s="13">
        <v>4129.6000000000004</v>
      </c>
      <c r="F304" s="13"/>
      <c r="G304" s="20">
        <f t="shared" si="9"/>
        <v>-169769.15700000327</v>
      </c>
      <c r="H304" s="44"/>
      <c r="I304" s="9" t="s">
        <v>234</v>
      </c>
      <c r="L304" s="45"/>
      <c r="M304" s="45"/>
    </row>
    <row r="305" spans="1:14" x14ac:dyDescent="0.25">
      <c r="A305" s="19">
        <f t="shared" si="8"/>
        <v>-169769.15700000327</v>
      </c>
      <c r="B305" s="37">
        <v>42761</v>
      </c>
      <c r="C305" s="11" t="s">
        <v>11</v>
      </c>
      <c r="D305" s="21" t="s">
        <v>176</v>
      </c>
      <c r="E305" s="13">
        <v>9164</v>
      </c>
      <c r="F305" s="13"/>
      <c r="G305" s="20">
        <f t="shared" si="9"/>
        <v>-178933.15700000327</v>
      </c>
      <c r="H305" s="46" t="s">
        <v>235</v>
      </c>
      <c r="I305" s="47" t="s">
        <v>236</v>
      </c>
      <c r="J305" s="2" t="s">
        <v>237</v>
      </c>
      <c r="K305" s="2" t="s">
        <v>238</v>
      </c>
      <c r="L305" s="45"/>
      <c r="M305" s="45"/>
      <c r="N305" s="3">
        <f>SUM(J335:J354)</f>
        <v>0</v>
      </c>
    </row>
    <row r="306" spans="1:14" x14ac:dyDescent="0.25">
      <c r="A306" s="19">
        <f t="shared" si="8"/>
        <v>-178933.15700000327</v>
      </c>
      <c r="B306" s="37">
        <v>42761</v>
      </c>
      <c r="C306" s="11">
        <v>3213</v>
      </c>
      <c r="D306" s="18" t="s">
        <v>54</v>
      </c>
      <c r="E306" s="13">
        <v>2318</v>
      </c>
      <c r="F306" s="13"/>
      <c r="G306" s="20">
        <f t="shared" si="9"/>
        <v>-181251.15700000327</v>
      </c>
      <c r="H306" s="48"/>
      <c r="I306" s="11"/>
      <c r="J306" s="13"/>
      <c r="K306" s="12"/>
      <c r="L306" s="6"/>
      <c r="M306" s="6"/>
    </row>
    <row r="307" spans="1:14" ht="15" customHeight="1" x14ac:dyDescent="0.25">
      <c r="A307" s="19">
        <f t="shared" si="8"/>
        <v>-181251.15700000327</v>
      </c>
      <c r="B307" s="37">
        <v>42761</v>
      </c>
      <c r="C307" s="11">
        <v>3214</v>
      </c>
      <c r="D307" s="18" t="s">
        <v>154</v>
      </c>
      <c r="E307" s="13">
        <v>10409</v>
      </c>
      <c r="F307" s="13"/>
      <c r="G307" s="20">
        <f t="shared" si="9"/>
        <v>-191660.15700000327</v>
      </c>
      <c r="H307" s="49"/>
      <c r="I307" s="7"/>
      <c r="J307" s="13"/>
      <c r="K307" s="50"/>
      <c r="L307" s="6"/>
      <c r="M307" s="6"/>
    </row>
    <row r="308" spans="1:14" ht="15" customHeight="1" x14ac:dyDescent="0.25">
      <c r="A308" s="19">
        <f t="shared" si="8"/>
        <v>-191660.15700000327</v>
      </c>
      <c r="B308" s="37">
        <v>42762</v>
      </c>
      <c r="C308" s="11" t="s">
        <v>11</v>
      </c>
      <c r="D308" s="18" t="s">
        <v>239</v>
      </c>
      <c r="E308" s="13">
        <v>487.2</v>
      </c>
      <c r="F308" s="13"/>
      <c r="G308" s="20">
        <f t="shared" si="9"/>
        <v>-192147.35700000328</v>
      </c>
      <c r="H308" s="49"/>
      <c r="I308" s="11"/>
      <c r="J308" s="13"/>
      <c r="K308" s="12"/>
      <c r="L308" s="6"/>
      <c r="M308" s="6"/>
    </row>
    <row r="309" spans="1:14" x14ac:dyDescent="0.25">
      <c r="A309" s="19">
        <f t="shared" si="8"/>
        <v>-192147.35700000328</v>
      </c>
      <c r="B309" s="37">
        <v>42762</v>
      </c>
      <c r="C309" s="11" t="s">
        <v>11</v>
      </c>
      <c r="D309" s="18" t="s">
        <v>240</v>
      </c>
      <c r="E309" s="13">
        <v>1740</v>
      </c>
      <c r="F309" s="13"/>
      <c r="G309" s="20">
        <f t="shared" si="9"/>
        <v>-193887.35700000328</v>
      </c>
      <c r="H309" s="49"/>
      <c r="I309" s="11"/>
      <c r="J309" s="13"/>
      <c r="K309" s="12"/>
      <c r="L309" s="6"/>
      <c r="M309" s="6"/>
    </row>
    <row r="310" spans="1:14" ht="15" customHeight="1" x14ac:dyDescent="0.25">
      <c r="A310" s="19">
        <f t="shared" si="8"/>
        <v>-193887.35700000328</v>
      </c>
      <c r="B310" s="37">
        <v>42762</v>
      </c>
      <c r="C310" s="11" t="s">
        <v>11</v>
      </c>
      <c r="D310" s="18" t="s">
        <v>241</v>
      </c>
      <c r="E310" s="13">
        <v>3500</v>
      </c>
      <c r="F310" s="13"/>
      <c r="G310" s="20">
        <f t="shared" si="9"/>
        <v>-197387.35700000328</v>
      </c>
      <c r="H310" s="49"/>
      <c r="I310" s="11"/>
      <c r="J310" s="13"/>
      <c r="K310" s="6"/>
      <c r="L310" s="6"/>
      <c r="M310" s="6"/>
    </row>
    <row r="311" spans="1:14" ht="15" customHeight="1" x14ac:dyDescent="0.25">
      <c r="A311" s="19">
        <f t="shared" si="8"/>
        <v>-197387.35700000328</v>
      </c>
      <c r="B311" s="37">
        <v>42762</v>
      </c>
      <c r="C311" s="11"/>
      <c r="D311" s="18" t="s">
        <v>19</v>
      </c>
      <c r="E311" s="13"/>
      <c r="F311" s="13">
        <v>65182.55</v>
      </c>
      <c r="G311" s="20">
        <f t="shared" si="9"/>
        <v>-132204.80700000329</v>
      </c>
      <c r="H311" s="37"/>
      <c r="I311" s="7"/>
      <c r="J311" s="13"/>
      <c r="K311" s="18"/>
      <c r="L311" s="6"/>
      <c r="M311" s="6"/>
    </row>
    <row r="312" spans="1:14" ht="15" customHeight="1" x14ac:dyDescent="0.25">
      <c r="A312" s="19">
        <f t="shared" si="8"/>
        <v>-132204.80700000329</v>
      </c>
      <c r="B312" s="37">
        <v>42762</v>
      </c>
      <c r="C312" s="11" t="s">
        <v>11</v>
      </c>
      <c r="D312" s="18" t="s">
        <v>242</v>
      </c>
      <c r="E312" s="13">
        <v>2807.2</v>
      </c>
      <c r="F312" s="13"/>
      <c r="G312" s="20">
        <f t="shared" si="9"/>
        <v>-135012.0070000033</v>
      </c>
      <c r="H312" s="49"/>
      <c r="I312" s="7"/>
      <c r="J312" s="13"/>
      <c r="K312" s="12"/>
      <c r="L312" s="6"/>
      <c r="M312" s="6"/>
    </row>
    <row r="313" spans="1:14" ht="15" customHeight="1" x14ac:dyDescent="0.25">
      <c r="A313" s="19">
        <f t="shared" si="8"/>
        <v>-135012.0070000033</v>
      </c>
      <c r="B313" s="37">
        <v>42762</v>
      </c>
      <c r="C313" s="11" t="s">
        <v>11</v>
      </c>
      <c r="D313" s="21" t="s">
        <v>243</v>
      </c>
      <c r="E313" s="13">
        <v>9646.57</v>
      </c>
      <c r="F313" s="13"/>
      <c r="G313" s="20">
        <f t="shared" si="9"/>
        <v>-144658.57700000331</v>
      </c>
      <c r="H313" s="49"/>
      <c r="I313" s="11"/>
      <c r="J313" s="13"/>
      <c r="K313" s="18"/>
      <c r="L313" s="6"/>
      <c r="M313" s="6"/>
    </row>
    <row r="314" spans="1:14" x14ac:dyDescent="0.25">
      <c r="A314" s="19">
        <f t="shared" si="8"/>
        <v>-144658.57700000331</v>
      </c>
      <c r="B314" s="37">
        <v>42762</v>
      </c>
      <c r="C314" s="11" t="s">
        <v>11</v>
      </c>
      <c r="D314" s="18" t="s">
        <v>244</v>
      </c>
      <c r="E314" s="13">
        <v>2178</v>
      </c>
      <c r="F314" s="13"/>
      <c r="G314" s="20">
        <f t="shared" si="9"/>
        <v>-146836.57700000331</v>
      </c>
      <c r="H314" s="37"/>
      <c r="I314" s="11"/>
      <c r="J314" s="13"/>
      <c r="K314" s="18"/>
      <c r="L314" s="6"/>
      <c r="M314" s="6"/>
    </row>
    <row r="315" spans="1:14" ht="15" customHeight="1" x14ac:dyDescent="0.25">
      <c r="A315" s="19">
        <f t="shared" si="8"/>
        <v>-146836.57700000331</v>
      </c>
      <c r="B315" s="37">
        <v>42762</v>
      </c>
      <c r="C315" s="11" t="s">
        <v>11</v>
      </c>
      <c r="D315" s="21" t="s">
        <v>218</v>
      </c>
      <c r="E315" s="13">
        <v>14000</v>
      </c>
      <c r="F315" s="13"/>
      <c r="G315" s="20">
        <f t="shared" si="9"/>
        <v>-160836.57700000331</v>
      </c>
      <c r="H315" s="37"/>
      <c r="I315" s="7"/>
      <c r="J315" s="13"/>
      <c r="K315" s="18"/>
      <c r="L315" s="6"/>
      <c r="M315" s="6"/>
    </row>
    <row r="316" spans="1:14" ht="15" customHeight="1" x14ac:dyDescent="0.25">
      <c r="A316" s="19">
        <f t="shared" si="8"/>
        <v>-160836.57700000331</v>
      </c>
      <c r="B316" s="37">
        <v>42762</v>
      </c>
      <c r="C316" s="11" t="s">
        <v>11</v>
      </c>
      <c r="D316" s="18" t="s">
        <v>77</v>
      </c>
      <c r="E316" s="13">
        <v>6000</v>
      </c>
      <c r="F316" s="13"/>
      <c r="G316" s="20">
        <f t="shared" si="9"/>
        <v>-166836.57700000331</v>
      </c>
      <c r="H316" s="37"/>
      <c r="I316" s="7"/>
      <c r="J316" s="13"/>
      <c r="K316" s="18"/>
      <c r="L316" s="6"/>
      <c r="M316" s="6"/>
    </row>
    <row r="317" spans="1:14" ht="15" customHeight="1" x14ac:dyDescent="0.25">
      <c r="A317" s="19">
        <f t="shared" si="8"/>
        <v>-166836.57700000331</v>
      </c>
      <c r="B317" s="37">
        <v>42762</v>
      </c>
      <c r="C317" s="11" t="s">
        <v>11</v>
      </c>
      <c r="D317" s="18" t="s">
        <v>65</v>
      </c>
      <c r="E317" s="13">
        <v>3000</v>
      </c>
      <c r="F317" s="13"/>
      <c r="G317" s="20">
        <f t="shared" si="9"/>
        <v>-169836.57700000331</v>
      </c>
      <c r="H317" s="44"/>
      <c r="I317" s="6"/>
      <c r="J317" s="6">
        <v>39299.760000000002</v>
      </c>
      <c r="K317" s="6" t="s">
        <v>245</v>
      </c>
      <c r="L317" s="6" t="s">
        <v>246</v>
      </c>
      <c r="M317" s="6"/>
    </row>
    <row r="318" spans="1:14" ht="15" customHeight="1" x14ac:dyDescent="0.25">
      <c r="A318" s="19">
        <f t="shared" si="8"/>
        <v>-169836.57700000331</v>
      </c>
      <c r="B318" s="37">
        <v>42762</v>
      </c>
      <c r="C318" s="11" t="s">
        <v>11</v>
      </c>
      <c r="D318" s="21" t="s">
        <v>42</v>
      </c>
      <c r="E318" s="13">
        <v>4176</v>
      </c>
      <c r="F318" s="13"/>
      <c r="G318" s="20">
        <f t="shared" si="9"/>
        <v>-174012.57700000331</v>
      </c>
      <c r="H318" s="44"/>
      <c r="I318" s="7"/>
      <c r="J318" s="6">
        <v>37136.839999999997</v>
      </c>
      <c r="K318" s="6" t="s">
        <v>247</v>
      </c>
      <c r="L318" s="6" t="s">
        <v>246</v>
      </c>
      <c r="M318" s="6"/>
    </row>
    <row r="319" spans="1:14" ht="15" customHeight="1" x14ac:dyDescent="0.25">
      <c r="A319" s="19">
        <f t="shared" si="8"/>
        <v>-174012.57700000331</v>
      </c>
      <c r="B319" s="37">
        <v>42762</v>
      </c>
      <c r="C319" s="11" t="s">
        <v>11</v>
      </c>
      <c r="D319" s="18" t="s">
        <v>79</v>
      </c>
      <c r="E319" s="13">
        <v>16820</v>
      </c>
      <c r="F319" s="13"/>
      <c r="G319" s="20">
        <f t="shared" si="9"/>
        <v>-190832.57700000331</v>
      </c>
      <c r="H319" s="44"/>
      <c r="I319" s="7"/>
      <c r="J319" s="6">
        <v>38645.56</v>
      </c>
      <c r="K319" s="6" t="s">
        <v>248</v>
      </c>
      <c r="L319" s="6" t="s">
        <v>246</v>
      </c>
      <c r="M319" s="6"/>
    </row>
    <row r="320" spans="1:14" ht="15" customHeight="1" x14ac:dyDescent="0.25">
      <c r="A320" s="19">
        <f t="shared" si="8"/>
        <v>-190832.57700000331</v>
      </c>
      <c r="B320" s="37">
        <v>42762</v>
      </c>
      <c r="C320" s="11">
        <v>3215</v>
      </c>
      <c r="D320" s="18" t="s">
        <v>54</v>
      </c>
      <c r="E320" s="13">
        <v>1439.52</v>
      </c>
      <c r="F320" s="13"/>
      <c r="G320" s="20">
        <f t="shared" si="9"/>
        <v>-192272.0970000033</v>
      </c>
      <c r="H320" s="44"/>
      <c r="I320" s="7"/>
      <c r="J320" s="6">
        <v>40351.72</v>
      </c>
      <c r="K320" s="6" t="s">
        <v>249</v>
      </c>
      <c r="L320" s="6" t="s">
        <v>246</v>
      </c>
      <c r="M320" s="6"/>
    </row>
    <row r="321" spans="1:15" ht="15" customHeight="1" x14ac:dyDescent="0.25">
      <c r="A321" s="19">
        <f t="shared" si="8"/>
        <v>-192272.0970000033</v>
      </c>
      <c r="B321" s="37">
        <v>42765</v>
      </c>
      <c r="C321" s="11"/>
      <c r="D321" s="18" t="s">
        <v>19</v>
      </c>
      <c r="E321" s="13"/>
      <c r="F321" s="13">
        <v>65682.460000000006</v>
      </c>
      <c r="G321" s="20">
        <f t="shared" si="9"/>
        <v>-126589.63700000329</v>
      </c>
      <c r="H321" s="44"/>
      <c r="I321" s="6"/>
      <c r="J321" s="6">
        <v>40453.31</v>
      </c>
      <c r="K321" s="6" t="s">
        <v>250</v>
      </c>
      <c r="L321" s="6" t="s">
        <v>246</v>
      </c>
      <c r="M321" s="6"/>
      <c r="O321" s="27"/>
    </row>
    <row r="322" spans="1:15" x14ac:dyDescent="0.25">
      <c r="A322" s="19">
        <f t="shared" si="8"/>
        <v>-126589.63700000329</v>
      </c>
      <c r="B322" s="37">
        <v>42765</v>
      </c>
      <c r="C322" s="11">
        <v>3216</v>
      </c>
      <c r="D322" s="18" t="s">
        <v>251</v>
      </c>
      <c r="E322" s="13">
        <v>15410.64</v>
      </c>
      <c r="F322" s="13"/>
      <c r="G322" s="20">
        <f t="shared" si="9"/>
        <v>-142000.27700000329</v>
      </c>
      <c r="H322" s="49"/>
      <c r="I322" s="11"/>
      <c r="J322" s="6">
        <v>39416.370000000003</v>
      </c>
      <c r="K322" s="6" t="s">
        <v>252</v>
      </c>
      <c r="L322" s="6" t="s">
        <v>246</v>
      </c>
      <c r="M322" s="6"/>
      <c r="O322" s="27"/>
    </row>
    <row r="323" spans="1:15" ht="15" customHeight="1" x14ac:dyDescent="0.25">
      <c r="A323" s="19">
        <f t="shared" si="8"/>
        <v>-142000.27700000329</v>
      </c>
      <c r="B323" s="37">
        <v>42765</v>
      </c>
      <c r="C323" s="11">
        <v>3217</v>
      </c>
      <c r="D323" s="18" t="s">
        <v>253</v>
      </c>
      <c r="E323" s="13">
        <v>19269.349999999999</v>
      </c>
      <c r="F323" s="13"/>
      <c r="G323" s="20">
        <f t="shared" si="9"/>
        <v>-161269.6270000033</v>
      </c>
      <c r="H323" s="49"/>
      <c r="I323" s="11"/>
      <c r="J323" s="6"/>
      <c r="K323" s="6"/>
      <c r="L323" s="6"/>
      <c r="M323" s="6"/>
    </row>
    <row r="324" spans="1:15" ht="15" customHeight="1" x14ac:dyDescent="0.25">
      <c r="A324" s="19">
        <f t="shared" si="8"/>
        <v>-161269.6270000033</v>
      </c>
      <c r="B324" s="37">
        <v>42765</v>
      </c>
      <c r="C324" s="11" t="s">
        <v>11</v>
      </c>
      <c r="D324" s="21" t="s">
        <v>254</v>
      </c>
      <c r="E324" s="13">
        <v>1184.3</v>
      </c>
      <c r="F324" s="13"/>
      <c r="G324" s="20">
        <f t="shared" si="9"/>
        <v>-162453.92700000328</v>
      </c>
      <c r="H324" s="49"/>
      <c r="I324" s="11"/>
      <c r="J324" s="6"/>
      <c r="K324" s="6"/>
      <c r="L324" s="6"/>
      <c r="M324" s="6"/>
      <c r="N324" s="3">
        <f>SUM(J306:J316)</f>
        <v>0</v>
      </c>
    </row>
    <row r="325" spans="1:15" ht="15" customHeight="1" x14ac:dyDescent="0.25">
      <c r="A325" s="19">
        <f t="shared" si="8"/>
        <v>-162453.92700000328</v>
      </c>
      <c r="B325" s="37">
        <v>42766</v>
      </c>
      <c r="C325" s="11">
        <v>3218</v>
      </c>
      <c r="D325" s="18" t="s">
        <v>255</v>
      </c>
      <c r="E325" s="13">
        <v>23000</v>
      </c>
      <c r="F325" s="13"/>
      <c r="G325" s="20">
        <f t="shared" si="9"/>
        <v>-185453.92700000328</v>
      </c>
      <c r="H325" s="49"/>
      <c r="I325" s="11"/>
      <c r="J325" s="6"/>
      <c r="K325" s="6"/>
      <c r="L325" s="6"/>
      <c r="M325" s="6"/>
    </row>
    <row r="326" spans="1:15" ht="15" customHeight="1" x14ac:dyDescent="0.25">
      <c r="A326" s="19">
        <f t="shared" si="8"/>
        <v>-185453.92700000328</v>
      </c>
      <c r="B326" s="37">
        <v>42766</v>
      </c>
      <c r="C326" s="11"/>
      <c r="D326" s="18" t="s">
        <v>66</v>
      </c>
      <c r="E326" s="13"/>
      <c r="F326" s="13">
        <v>100209.82</v>
      </c>
      <c r="G326" s="20">
        <f t="shared" si="9"/>
        <v>-85244.107000003278</v>
      </c>
      <c r="H326" s="49"/>
      <c r="I326" s="11"/>
      <c r="J326" s="6"/>
      <c r="K326" s="6"/>
      <c r="L326" s="6"/>
      <c r="M326" s="6">
        <f>SUM(J317:J326)</f>
        <v>235303.56</v>
      </c>
      <c r="N326" s="3">
        <f>J327-M326</f>
        <v>0</v>
      </c>
    </row>
    <row r="327" spans="1:15" x14ac:dyDescent="0.25">
      <c r="A327" s="19">
        <f t="shared" ref="A327:A379" si="10">G326</f>
        <v>-85244.107000003278</v>
      </c>
      <c r="B327" s="37">
        <v>42766</v>
      </c>
      <c r="C327" s="11" t="s">
        <v>11</v>
      </c>
      <c r="D327" s="18" t="s">
        <v>256</v>
      </c>
      <c r="E327" s="13">
        <v>44428</v>
      </c>
      <c r="F327" s="13"/>
      <c r="G327" s="20">
        <f t="shared" ref="G327:G379" si="11">A327-E327+F327</f>
        <v>-129672.10700000328</v>
      </c>
      <c r="H327" s="44"/>
      <c r="I327" s="6"/>
      <c r="J327" s="51">
        <f>SUM(J305:J326)</f>
        <v>235303.56</v>
      </c>
      <c r="K327" s="6"/>
      <c r="L327" s="6"/>
      <c r="M327" s="6"/>
    </row>
    <row r="328" spans="1:15" x14ac:dyDescent="0.25">
      <c r="A328" s="19">
        <f t="shared" si="10"/>
        <v>-129672.10700000328</v>
      </c>
      <c r="B328" s="37">
        <v>42766</v>
      </c>
      <c r="C328" s="11"/>
      <c r="D328" s="18" t="s">
        <v>257</v>
      </c>
      <c r="E328" s="13"/>
      <c r="F328" s="13">
        <v>297.51</v>
      </c>
      <c r="G328" s="20">
        <f t="shared" si="11"/>
        <v>-129374.59700000328</v>
      </c>
      <c r="H328" s="44"/>
      <c r="J328" s="3" t="s">
        <v>258</v>
      </c>
      <c r="L328" s="33">
        <v>208595.04</v>
      </c>
    </row>
    <row r="329" spans="1:15" x14ac:dyDescent="0.25">
      <c r="A329" s="19">
        <f t="shared" si="10"/>
        <v>-129374.59700000328</v>
      </c>
      <c r="B329" s="37">
        <v>42766</v>
      </c>
      <c r="C329" s="11"/>
      <c r="D329" s="18" t="s">
        <v>257</v>
      </c>
      <c r="E329" s="13"/>
      <c r="F329" s="13">
        <v>286.07</v>
      </c>
      <c r="G329" s="20">
        <f t="shared" si="11"/>
        <v>-129088.52700000328</v>
      </c>
      <c r="H329" s="44"/>
      <c r="J329" s="3" t="s">
        <v>259</v>
      </c>
      <c r="L329" s="3">
        <f>G343</f>
        <v>-43546.51700000331</v>
      </c>
    </row>
    <row r="330" spans="1:15" x14ac:dyDescent="0.25">
      <c r="A330" s="19">
        <f t="shared" si="10"/>
        <v>-129088.52700000328</v>
      </c>
      <c r="B330" s="37">
        <v>42766</v>
      </c>
      <c r="C330" s="11"/>
      <c r="D330" s="18" t="s">
        <v>260</v>
      </c>
      <c r="E330" s="13"/>
      <c r="F330" s="13">
        <v>23210</v>
      </c>
      <c r="G330" s="20">
        <f t="shared" si="11"/>
        <v>-105878.52700000328</v>
      </c>
      <c r="H330" s="44"/>
      <c r="J330" s="3" t="s">
        <v>261</v>
      </c>
      <c r="L330" s="3">
        <f>L328-L329</f>
        <v>252141.55700000332</v>
      </c>
      <c r="N330" s="3">
        <f>L328</f>
        <v>208595.04</v>
      </c>
    </row>
    <row r="331" spans="1:15" x14ac:dyDescent="0.25">
      <c r="A331" s="19">
        <f t="shared" si="10"/>
        <v>-105878.52700000328</v>
      </c>
      <c r="B331" s="37">
        <v>42766</v>
      </c>
      <c r="C331" s="11"/>
      <c r="D331" s="18" t="s">
        <v>19</v>
      </c>
      <c r="E331" s="13"/>
      <c r="F331" s="13">
        <v>66596.61</v>
      </c>
      <c r="G331" s="20">
        <f t="shared" si="11"/>
        <v>-39281.917000003275</v>
      </c>
      <c r="H331" s="44"/>
      <c r="N331" s="3">
        <f>N326</f>
        <v>0</v>
      </c>
      <c r="O331" s="3">
        <f>L328</f>
        <v>208595.04</v>
      </c>
    </row>
    <row r="332" spans="1:15" x14ac:dyDescent="0.25">
      <c r="A332" s="19">
        <f t="shared" si="10"/>
        <v>-39281.917000003275</v>
      </c>
      <c r="B332" s="37">
        <v>42766</v>
      </c>
      <c r="C332" s="11" t="s">
        <v>11</v>
      </c>
      <c r="D332" s="21" t="s">
        <v>262</v>
      </c>
      <c r="E332" s="13">
        <v>52500</v>
      </c>
      <c r="F332" s="13"/>
      <c r="G332" s="20">
        <f t="shared" si="11"/>
        <v>-91781.917000003275</v>
      </c>
      <c r="H332" s="44"/>
      <c r="J332" s="3" t="s">
        <v>263</v>
      </c>
      <c r="L332" s="3">
        <f>J327</f>
        <v>235303.56</v>
      </c>
      <c r="N332" s="3">
        <f>N330-N331</f>
        <v>208595.04</v>
      </c>
      <c r="O332" s="3">
        <f>N324</f>
        <v>0</v>
      </c>
    </row>
    <row r="333" spans="1:15" x14ac:dyDescent="0.25">
      <c r="A333" s="19">
        <f t="shared" si="10"/>
        <v>-91781.917000003275</v>
      </c>
      <c r="B333" s="37">
        <v>42766</v>
      </c>
      <c r="C333" s="11" t="s">
        <v>11</v>
      </c>
      <c r="D333" s="18" t="s">
        <v>225</v>
      </c>
      <c r="E333" s="13">
        <v>750</v>
      </c>
      <c r="F333" s="13"/>
      <c r="G333" s="20">
        <f t="shared" si="11"/>
        <v>-92531.917000003275</v>
      </c>
      <c r="H333" s="44"/>
      <c r="O333" s="52">
        <f>O331-O332</f>
        <v>208595.04</v>
      </c>
    </row>
    <row r="334" spans="1:15" x14ac:dyDescent="0.25">
      <c r="A334" s="19">
        <f t="shared" si="10"/>
        <v>-92531.917000003275</v>
      </c>
      <c r="B334" s="37">
        <v>42766</v>
      </c>
      <c r="C334" s="11" t="s">
        <v>11</v>
      </c>
      <c r="D334" s="18" t="s">
        <v>264</v>
      </c>
      <c r="E334" s="13"/>
      <c r="F334" s="13">
        <v>50000</v>
      </c>
      <c r="G334" s="20">
        <f t="shared" si="11"/>
        <v>-42531.917000003275</v>
      </c>
      <c r="H334" s="44"/>
      <c r="J334" s="3" t="s">
        <v>261</v>
      </c>
      <c r="L334" s="3">
        <f>L330-L332</f>
        <v>16837.997000003321</v>
      </c>
      <c r="O334" s="3">
        <v>0</v>
      </c>
    </row>
    <row r="335" spans="1:15" ht="15" customHeight="1" x14ac:dyDescent="0.25">
      <c r="A335" s="19">
        <f t="shared" si="10"/>
        <v>-42531.917000003275</v>
      </c>
      <c r="B335" s="37">
        <v>42766</v>
      </c>
      <c r="C335" s="11" t="s">
        <v>11</v>
      </c>
      <c r="D335" s="18" t="s">
        <v>265</v>
      </c>
      <c r="E335" s="13"/>
      <c r="F335" s="13">
        <v>900000</v>
      </c>
      <c r="G335" s="20">
        <f t="shared" si="11"/>
        <v>857468.08299999672</v>
      </c>
    </row>
    <row r="336" spans="1:15" x14ac:dyDescent="0.25">
      <c r="A336" s="19">
        <f t="shared" si="10"/>
        <v>857468.08299999672</v>
      </c>
      <c r="B336" s="37">
        <v>42766</v>
      </c>
      <c r="C336" s="11" t="s">
        <v>11</v>
      </c>
      <c r="D336" s="12" t="s">
        <v>119</v>
      </c>
      <c r="E336" s="13">
        <v>4930</v>
      </c>
      <c r="F336" s="13"/>
      <c r="G336" s="20">
        <f t="shared" si="11"/>
        <v>852538.08299999672</v>
      </c>
    </row>
    <row r="337" spans="1:7" x14ac:dyDescent="0.25">
      <c r="A337" s="19">
        <f t="shared" si="10"/>
        <v>852538.08299999672</v>
      </c>
      <c r="B337" s="37">
        <v>42766</v>
      </c>
      <c r="C337" s="11" t="s">
        <v>11</v>
      </c>
      <c r="D337" s="12" t="s">
        <v>120</v>
      </c>
      <c r="E337" s="13">
        <v>8326</v>
      </c>
      <c r="F337" s="13"/>
      <c r="G337" s="20">
        <f t="shared" si="11"/>
        <v>844212.08299999672</v>
      </c>
    </row>
    <row r="338" spans="1:7" ht="15" customHeight="1" x14ac:dyDescent="0.25">
      <c r="A338" s="19">
        <f t="shared" si="10"/>
        <v>844212.08299999672</v>
      </c>
      <c r="B338" s="37">
        <v>42766</v>
      </c>
      <c r="C338" s="11" t="s">
        <v>11</v>
      </c>
      <c r="D338" s="12" t="s">
        <v>121</v>
      </c>
      <c r="E338" s="13">
        <v>3802.8</v>
      </c>
      <c r="F338" s="13"/>
      <c r="G338" s="20">
        <f t="shared" si="11"/>
        <v>840409.28299999668</v>
      </c>
    </row>
    <row r="339" spans="1:7" x14ac:dyDescent="0.25">
      <c r="A339" s="19">
        <f t="shared" si="10"/>
        <v>840409.28299999668</v>
      </c>
      <c r="B339" s="37">
        <v>42766</v>
      </c>
      <c r="C339" s="11"/>
      <c r="D339" s="18" t="s">
        <v>266</v>
      </c>
      <c r="E339" s="13">
        <v>337802.8</v>
      </c>
      <c r="F339" s="13"/>
      <c r="G339" s="20">
        <f t="shared" si="11"/>
        <v>502606.48299999669</v>
      </c>
    </row>
    <row r="340" spans="1:7" x14ac:dyDescent="0.25">
      <c r="A340" s="19">
        <f t="shared" si="10"/>
        <v>502606.48299999669</v>
      </c>
      <c r="B340" s="37">
        <v>42766</v>
      </c>
      <c r="C340" s="11"/>
      <c r="D340" s="18" t="s">
        <v>267</v>
      </c>
      <c r="E340" s="13">
        <v>26979.599999999999</v>
      </c>
      <c r="F340" s="13"/>
      <c r="G340" s="20">
        <f t="shared" si="11"/>
        <v>475626.88299999671</v>
      </c>
    </row>
    <row r="341" spans="1:7" ht="15" customHeight="1" x14ac:dyDescent="0.25">
      <c r="A341" s="19">
        <f t="shared" si="10"/>
        <v>475626.88299999671</v>
      </c>
      <c r="B341" s="37">
        <v>42766</v>
      </c>
      <c r="C341" s="11"/>
      <c r="D341" s="18" t="s">
        <v>268</v>
      </c>
      <c r="E341" s="13">
        <v>16978.2</v>
      </c>
      <c r="F341" s="13"/>
      <c r="G341" s="20">
        <f t="shared" si="11"/>
        <v>458648.6829999967</v>
      </c>
    </row>
    <row r="342" spans="1:7" x14ac:dyDescent="0.25">
      <c r="A342" s="19">
        <f t="shared" si="10"/>
        <v>458648.6829999967</v>
      </c>
      <c r="B342" s="37">
        <v>42766</v>
      </c>
      <c r="C342" s="11"/>
      <c r="D342" s="18" t="s">
        <v>136</v>
      </c>
      <c r="E342" s="13">
        <v>77533</v>
      </c>
      <c r="F342" s="13"/>
      <c r="G342" s="20">
        <f t="shared" si="11"/>
        <v>381115.6829999967</v>
      </c>
    </row>
    <row r="343" spans="1:7" ht="15" customHeight="1" x14ac:dyDescent="0.25">
      <c r="A343" s="19">
        <f t="shared" si="10"/>
        <v>381115.6829999967</v>
      </c>
      <c r="B343" s="37">
        <v>42766</v>
      </c>
      <c r="C343" s="11"/>
      <c r="D343" s="18" t="s">
        <v>269</v>
      </c>
      <c r="E343" s="13">
        <v>424662.2</v>
      </c>
      <c r="F343" s="13"/>
      <c r="G343" s="20">
        <f t="shared" si="11"/>
        <v>-43546.51700000331</v>
      </c>
    </row>
    <row r="344" spans="1:7" x14ac:dyDescent="0.25">
      <c r="A344" s="19">
        <f t="shared" si="10"/>
        <v>-43546.51700000331</v>
      </c>
      <c r="B344" s="37"/>
      <c r="C344" s="11"/>
      <c r="D344" s="18"/>
      <c r="E344" s="13"/>
      <c r="F344" s="13"/>
      <c r="G344" s="20">
        <f t="shared" si="11"/>
        <v>-43546.51700000331</v>
      </c>
    </row>
    <row r="345" spans="1:7" x14ac:dyDescent="0.25">
      <c r="A345" s="19">
        <f t="shared" si="10"/>
        <v>-43546.51700000331</v>
      </c>
      <c r="B345" s="37"/>
      <c r="C345" s="11"/>
      <c r="D345" s="18"/>
      <c r="E345" s="53">
        <f>SUM(E6:E344)</f>
        <v>5832863.4499999965</v>
      </c>
      <c r="F345" s="53">
        <f>SUM(F6:F344)</f>
        <v>6100265.3230000008</v>
      </c>
      <c r="G345" s="20">
        <f t="shared" si="11"/>
        <v>223855.35600000061</v>
      </c>
    </row>
    <row r="346" spans="1:7" x14ac:dyDescent="0.25">
      <c r="A346" s="19">
        <f t="shared" si="10"/>
        <v>223855.35600000061</v>
      </c>
      <c r="B346" s="37"/>
      <c r="C346" s="11"/>
      <c r="D346" s="18"/>
      <c r="E346" s="13"/>
      <c r="F346" s="13"/>
      <c r="G346" s="20">
        <f t="shared" si="11"/>
        <v>223855.35600000061</v>
      </c>
    </row>
    <row r="347" spans="1:7" ht="15" customHeight="1" x14ac:dyDescent="0.25">
      <c r="A347" s="19">
        <f t="shared" si="10"/>
        <v>223855.35600000061</v>
      </c>
      <c r="B347" s="37"/>
      <c r="C347" s="11"/>
      <c r="D347" s="18"/>
      <c r="E347" s="13"/>
      <c r="F347" s="13"/>
      <c r="G347" s="20">
        <f t="shared" si="11"/>
        <v>223855.35600000061</v>
      </c>
    </row>
    <row r="348" spans="1:7" ht="15" customHeight="1" x14ac:dyDescent="0.25">
      <c r="A348" s="19">
        <f t="shared" si="10"/>
        <v>223855.35600000061</v>
      </c>
      <c r="B348" s="37"/>
      <c r="C348" s="11"/>
      <c r="D348" s="18"/>
      <c r="E348" s="13"/>
      <c r="F348" s="13"/>
      <c r="G348" s="20">
        <f t="shared" si="11"/>
        <v>223855.35600000061</v>
      </c>
    </row>
    <row r="349" spans="1:7" x14ac:dyDescent="0.25">
      <c r="A349" s="19">
        <f t="shared" si="10"/>
        <v>223855.35600000061</v>
      </c>
      <c r="B349" s="37"/>
      <c r="C349" s="11"/>
      <c r="D349" s="18"/>
      <c r="E349" s="13"/>
      <c r="F349" s="13"/>
      <c r="G349" s="20">
        <f t="shared" si="11"/>
        <v>223855.35600000061</v>
      </c>
    </row>
    <row r="350" spans="1:7" x14ac:dyDescent="0.25">
      <c r="A350" s="19">
        <f t="shared" si="10"/>
        <v>223855.35600000061</v>
      </c>
      <c r="B350" s="37"/>
      <c r="C350" s="11"/>
      <c r="D350" s="18"/>
      <c r="E350" s="13"/>
      <c r="F350" s="13"/>
      <c r="G350" s="20">
        <f t="shared" si="11"/>
        <v>223855.35600000061</v>
      </c>
    </row>
    <row r="351" spans="1:7" x14ac:dyDescent="0.25">
      <c r="A351" s="19">
        <f t="shared" si="10"/>
        <v>223855.35600000061</v>
      </c>
      <c r="B351" s="37"/>
      <c r="C351" s="11"/>
      <c r="D351" s="18"/>
      <c r="E351" s="13"/>
      <c r="F351" s="13"/>
      <c r="G351" s="20">
        <f t="shared" si="11"/>
        <v>223855.35600000061</v>
      </c>
    </row>
    <row r="352" spans="1:7" x14ac:dyDescent="0.25">
      <c r="A352" s="19">
        <f t="shared" si="10"/>
        <v>223855.35600000061</v>
      </c>
      <c r="B352" s="37"/>
      <c r="C352" s="11"/>
      <c r="D352" s="18"/>
      <c r="E352" s="13"/>
      <c r="F352" s="13"/>
      <c r="G352" s="20">
        <f t="shared" si="11"/>
        <v>223855.35600000061</v>
      </c>
    </row>
    <row r="353" spans="1:7" x14ac:dyDescent="0.25">
      <c r="A353" s="19">
        <f t="shared" si="10"/>
        <v>223855.35600000061</v>
      </c>
      <c r="B353" s="37"/>
      <c r="C353" s="11"/>
      <c r="D353" s="18"/>
      <c r="E353" s="13"/>
      <c r="F353" s="13"/>
      <c r="G353" s="20">
        <f t="shared" si="11"/>
        <v>223855.35600000061</v>
      </c>
    </row>
    <row r="354" spans="1:7" x14ac:dyDescent="0.25">
      <c r="A354" s="19">
        <f t="shared" si="10"/>
        <v>223855.35600000061</v>
      </c>
      <c r="B354" s="37"/>
      <c r="C354" s="11"/>
      <c r="D354" s="18"/>
      <c r="E354" s="13"/>
      <c r="F354" s="13"/>
      <c r="G354" s="20">
        <f t="shared" si="11"/>
        <v>223855.35600000061</v>
      </c>
    </row>
    <row r="355" spans="1:7" x14ac:dyDescent="0.25">
      <c r="A355" s="19">
        <f t="shared" si="10"/>
        <v>223855.35600000061</v>
      </c>
      <c r="B355" s="37"/>
      <c r="C355" s="11"/>
      <c r="D355" s="18"/>
      <c r="E355" s="13"/>
      <c r="F355" s="13"/>
      <c r="G355" s="20">
        <f t="shared" si="11"/>
        <v>223855.35600000061</v>
      </c>
    </row>
    <row r="356" spans="1:7" x14ac:dyDescent="0.25">
      <c r="A356" s="19">
        <f t="shared" si="10"/>
        <v>223855.35600000061</v>
      </c>
      <c r="B356" s="37"/>
      <c r="C356" s="11"/>
      <c r="D356" s="18"/>
      <c r="E356" s="13"/>
      <c r="F356" s="13"/>
      <c r="G356" s="20">
        <f t="shared" si="11"/>
        <v>223855.35600000061</v>
      </c>
    </row>
    <row r="357" spans="1:7" x14ac:dyDescent="0.25">
      <c r="A357" s="19">
        <f t="shared" si="10"/>
        <v>223855.35600000061</v>
      </c>
      <c r="B357" s="37"/>
      <c r="C357" s="11"/>
      <c r="D357" s="18"/>
      <c r="E357" s="13"/>
      <c r="F357" s="13"/>
      <c r="G357" s="20">
        <f t="shared" si="11"/>
        <v>223855.35600000061</v>
      </c>
    </row>
    <row r="358" spans="1:7" x14ac:dyDescent="0.25">
      <c r="A358" s="19">
        <f t="shared" si="10"/>
        <v>223855.35600000061</v>
      </c>
      <c r="B358" s="37"/>
      <c r="C358" s="11"/>
      <c r="D358" s="18"/>
      <c r="E358" s="13"/>
      <c r="F358" s="13"/>
      <c r="G358" s="20">
        <f t="shared" si="11"/>
        <v>223855.35600000061</v>
      </c>
    </row>
    <row r="359" spans="1:7" x14ac:dyDescent="0.25">
      <c r="A359" s="19">
        <f t="shared" si="10"/>
        <v>223855.35600000061</v>
      </c>
      <c r="B359" s="37"/>
      <c r="C359" s="11"/>
      <c r="D359" s="18"/>
      <c r="E359" s="13"/>
      <c r="F359" s="13"/>
      <c r="G359" s="20">
        <f t="shared" si="11"/>
        <v>223855.35600000061</v>
      </c>
    </row>
    <row r="360" spans="1:7" x14ac:dyDescent="0.25">
      <c r="A360" s="19">
        <f t="shared" si="10"/>
        <v>223855.35600000061</v>
      </c>
      <c r="B360" s="37"/>
      <c r="C360" s="11"/>
      <c r="D360" s="18"/>
      <c r="E360" s="13"/>
      <c r="F360" s="13"/>
      <c r="G360" s="20">
        <f t="shared" si="11"/>
        <v>223855.35600000061</v>
      </c>
    </row>
    <row r="361" spans="1:7" x14ac:dyDescent="0.25">
      <c r="A361" s="19">
        <f t="shared" si="10"/>
        <v>223855.35600000061</v>
      </c>
      <c r="B361" s="37"/>
      <c r="C361" s="11"/>
      <c r="D361" s="18"/>
      <c r="E361" s="13"/>
      <c r="F361" s="13"/>
      <c r="G361" s="20">
        <f t="shared" si="11"/>
        <v>223855.35600000061</v>
      </c>
    </row>
    <row r="362" spans="1:7" x14ac:dyDescent="0.25">
      <c r="A362" s="19">
        <f t="shared" si="10"/>
        <v>223855.35600000061</v>
      </c>
      <c r="B362" s="37"/>
      <c r="C362" s="11"/>
      <c r="D362" s="18"/>
      <c r="E362" s="13"/>
      <c r="F362" s="13"/>
      <c r="G362" s="20">
        <f t="shared" si="11"/>
        <v>223855.35600000061</v>
      </c>
    </row>
    <row r="363" spans="1:7" x14ac:dyDescent="0.25">
      <c r="A363" s="19">
        <f t="shared" si="10"/>
        <v>223855.35600000061</v>
      </c>
      <c r="B363" s="37"/>
      <c r="C363" s="11"/>
      <c r="D363" s="18"/>
      <c r="E363" s="13"/>
      <c r="F363" s="13"/>
      <c r="G363" s="20">
        <f t="shared" si="11"/>
        <v>223855.35600000061</v>
      </c>
    </row>
    <row r="364" spans="1:7" x14ac:dyDescent="0.25">
      <c r="A364" s="19">
        <f t="shared" si="10"/>
        <v>223855.35600000061</v>
      </c>
      <c r="B364" s="37"/>
      <c r="C364" s="11"/>
      <c r="D364" s="17"/>
      <c r="E364" s="13"/>
      <c r="F364" s="13"/>
      <c r="G364" s="20">
        <f t="shared" si="11"/>
        <v>223855.35600000061</v>
      </c>
    </row>
    <row r="365" spans="1:7" x14ac:dyDescent="0.25">
      <c r="A365" s="19">
        <f t="shared" si="10"/>
        <v>223855.35600000061</v>
      </c>
      <c r="B365" s="37"/>
      <c r="C365" s="11"/>
      <c r="D365" s="17"/>
      <c r="E365" s="13"/>
      <c r="F365" s="13"/>
      <c r="G365" s="20">
        <f t="shared" si="11"/>
        <v>223855.35600000061</v>
      </c>
    </row>
    <row r="366" spans="1:7" x14ac:dyDescent="0.25">
      <c r="A366" s="19">
        <f t="shared" si="10"/>
        <v>223855.35600000061</v>
      </c>
      <c r="B366" s="37"/>
      <c r="C366" s="11"/>
      <c r="D366" s="17"/>
      <c r="E366" s="13"/>
      <c r="F366" s="13"/>
      <c r="G366" s="20">
        <f t="shared" si="11"/>
        <v>223855.35600000061</v>
      </c>
    </row>
    <row r="367" spans="1:7" x14ac:dyDescent="0.25">
      <c r="A367" s="19">
        <f t="shared" si="10"/>
        <v>223855.35600000061</v>
      </c>
      <c r="B367" s="37"/>
      <c r="C367" s="11"/>
      <c r="D367" s="17"/>
      <c r="E367" s="13"/>
      <c r="F367" s="13"/>
      <c r="G367" s="20">
        <f t="shared" si="11"/>
        <v>223855.35600000061</v>
      </c>
    </row>
    <row r="368" spans="1:7" x14ac:dyDescent="0.25">
      <c r="A368" s="19">
        <f t="shared" si="10"/>
        <v>223855.35600000061</v>
      </c>
      <c r="B368" s="37"/>
      <c r="C368" s="11"/>
      <c r="D368" s="17"/>
      <c r="E368" s="13"/>
      <c r="F368" s="13"/>
      <c r="G368" s="20">
        <f t="shared" si="11"/>
        <v>223855.35600000061</v>
      </c>
    </row>
    <row r="369" spans="1:7" x14ac:dyDescent="0.25">
      <c r="A369" s="19">
        <f t="shared" si="10"/>
        <v>223855.35600000061</v>
      </c>
      <c r="B369" s="37"/>
      <c r="C369" s="11"/>
      <c r="D369" s="17"/>
      <c r="E369" s="13"/>
      <c r="F369" s="13"/>
      <c r="G369" s="20">
        <f t="shared" si="11"/>
        <v>223855.35600000061</v>
      </c>
    </row>
    <row r="370" spans="1:7" x14ac:dyDescent="0.25">
      <c r="A370" s="19">
        <f t="shared" si="10"/>
        <v>223855.35600000061</v>
      </c>
      <c r="B370" s="37"/>
      <c r="C370" s="11"/>
      <c r="D370" s="17"/>
      <c r="E370" s="13"/>
      <c r="F370" s="13"/>
      <c r="G370" s="20">
        <f t="shared" si="11"/>
        <v>223855.35600000061</v>
      </c>
    </row>
    <row r="371" spans="1:7" x14ac:dyDescent="0.25">
      <c r="A371" s="19">
        <f t="shared" si="10"/>
        <v>223855.35600000061</v>
      </c>
      <c r="B371" s="37"/>
      <c r="C371" s="11"/>
      <c r="D371" s="17"/>
      <c r="E371" s="13"/>
      <c r="F371" s="13"/>
      <c r="G371" s="20">
        <f t="shared" si="11"/>
        <v>223855.35600000061</v>
      </c>
    </row>
    <row r="372" spans="1:7" x14ac:dyDescent="0.25">
      <c r="A372" s="19">
        <f t="shared" si="10"/>
        <v>223855.35600000061</v>
      </c>
      <c r="B372" s="37"/>
      <c r="C372" s="11"/>
      <c r="D372" s="17"/>
      <c r="E372" s="13"/>
      <c r="F372" s="13"/>
      <c r="G372" s="20">
        <f t="shared" si="11"/>
        <v>223855.35600000061</v>
      </c>
    </row>
    <row r="373" spans="1:7" x14ac:dyDescent="0.25">
      <c r="A373" s="19">
        <f t="shared" si="10"/>
        <v>223855.35600000061</v>
      </c>
      <c r="B373" s="37"/>
      <c r="C373" s="11"/>
      <c r="D373" s="17"/>
      <c r="E373" s="13"/>
      <c r="F373" s="13"/>
      <c r="G373" s="20">
        <f t="shared" si="11"/>
        <v>223855.35600000061</v>
      </c>
    </row>
    <row r="374" spans="1:7" x14ac:dyDescent="0.25">
      <c r="A374" s="19">
        <f t="shared" si="10"/>
        <v>223855.35600000061</v>
      </c>
      <c r="B374" s="37"/>
      <c r="C374" s="11"/>
      <c r="D374" s="17"/>
      <c r="E374" s="13"/>
      <c r="F374" s="13"/>
      <c r="G374" s="20">
        <f t="shared" si="11"/>
        <v>223855.35600000061</v>
      </c>
    </row>
    <row r="375" spans="1:7" x14ac:dyDescent="0.25">
      <c r="A375" s="19">
        <f t="shared" si="10"/>
        <v>223855.35600000061</v>
      </c>
      <c r="B375" s="37"/>
      <c r="C375" s="11"/>
      <c r="D375" s="17"/>
      <c r="E375" s="13"/>
      <c r="F375" s="13"/>
      <c r="G375" s="20">
        <f t="shared" si="11"/>
        <v>223855.35600000061</v>
      </c>
    </row>
    <row r="376" spans="1:7" x14ac:dyDescent="0.25">
      <c r="A376" s="19">
        <f t="shared" si="10"/>
        <v>223855.35600000061</v>
      </c>
      <c r="B376" s="37"/>
      <c r="C376" s="11"/>
      <c r="D376" s="17"/>
      <c r="E376" s="13"/>
      <c r="F376" s="13"/>
      <c r="G376" s="20">
        <f t="shared" si="11"/>
        <v>223855.35600000061</v>
      </c>
    </row>
    <row r="377" spans="1:7" x14ac:dyDescent="0.25">
      <c r="A377" s="19">
        <f t="shared" si="10"/>
        <v>223855.35600000061</v>
      </c>
      <c r="B377" s="37"/>
      <c r="C377" s="11"/>
      <c r="D377" s="17"/>
      <c r="E377" s="13"/>
      <c r="F377" s="13"/>
      <c r="G377" s="20">
        <f t="shared" si="11"/>
        <v>223855.35600000061</v>
      </c>
    </row>
    <row r="378" spans="1:7" x14ac:dyDescent="0.25">
      <c r="A378" s="19">
        <f t="shared" si="10"/>
        <v>223855.35600000061</v>
      </c>
      <c r="B378" s="37"/>
      <c r="C378" s="11"/>
      <c r="D378" s="17"/>
      <c r="E378" s="13"/>
      <c r="F378" s="13"/>
      <c r="G378" s="20">
        <f t="shared" si="11"/>
        <v>223855.35600000061</v>
      </c>
    </row>
    <row r="379" spans="1:7" x14ac:dyDescent="0.25">
      <c r="A379" s="19">
        <f t="shared" si="10"/>
        <v>223855.35600000061</v>
      </c>
      <c r="B379" s="37"/>
      <c r="C379" s="11"/>
      <c r="D379" s="17"/>
      <c r="E379" s="13"/>
      <c r="F379" s="13"/>
      <c r="G379" s="20">
        <f t="shared" si="11"/>
        <v>223855.35600000061</v>
      </c>
    </row>
    <row r="380" spans="1:7" x14ac:dyDescent="0.25">
      <c r="B380" s="54"/>
    </row>
    <row r="381" spans="1:7" x14ac:dyDescent="0.25">
      <c r="B381" s="54"/>
    </row>
  </sheetData>
  <autoFilter ref="E1:E381"/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2017-07-10T20:22:19Z</dcterms:created>
  <dcterms:modified xsi:type="dcterms:W3CDTF">2017-07-10T20:22:35Z</dcterms:modified>
</cp:coreProperties>
</file>