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BRERO 2017" sheetId="1" r:id="rId1"/>
  </sheets>
  <externalReferences>
    <externalReference r:id="rId2"/>
  </externalReferences>
  <definedNames>
    <definedName name="_xlnm._FilterDatabase" localSheetId="0" hidden="1">'FEBRERO 2017'!$E$1:$E$381</definedName>
  </definedNames>
  <calcPr calcId="145621"/>
</workbook>
</file>

<file path=xl/calcChain.xml><?xml version="1.0" encoding="utf-8"?>
<calcChain xmlns="http://schemas.openxmlformats.org/spreadsheetml/2006/main">
  <c r="F380" i="1" l="1"/>
  <c r="E380" i="1"/>
  <c r="O375" i="1"/>
  <c r="O376" i="1" s="1"/>
  <c r="O374" i="1"/>
  <c r="N373" i="1"/>
  <c r="N375" i="1" s="1"/>
  <c r="J370" i="1"/>
  <c r="L375" i="1" s="1"/>
  <c r="N369" i="1"/>
  <c r="N374" i="1" s="1"/>
  <c r="M369" i="1"/>
  <c r="N367" i="1"/>
  <c r="N348" i="1"/>
  <c r="G5" i="1"/>
  <c r="A6" i="1" s="1"/>
  <c r="G6" i="1" s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327" i="1" s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A344" i="1" s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A368" i="1" s="1"/>
  <c r="G368" i="1" s="1"/>
  <c r="A369" i="1" s="1"/>
  <c r="G369" i="1" s="1"/>
  <c r="A370" i="1" s="1"/>
  <c r="G370" i="1" s="1"/>
  <c r="A371" i="1" s="1"/>
  <c r="G371" i="1" s="1"/>
  <c r="A372" i="1" s="1"/>
  <c r="G372" i="1" s="1"/>
  <c r="A373" i="1" s="1"/>
  <c r="G373" i="1" s="1"/>
  <c r="A374" i="1" s="1"/>
  <c r="G374" i="1" s="1"/>
  <c r="A375" i="1" s="1"/>
  <c r="G375" i="1" s="1"/>
  <c r="A376" i="1" s="1"/>
  <c r="G376" i="1" s="1"/>
  <c r="A377" i="1" s="1"/>
  <c r="G377" i="1" s="1"/>
  <c r="A378" i="1" s="1"/>
  <c r="G378" i="1" s="1"/>
  <c r="A379" i="1" s="1"/>
  <c r="G379" i="1" s="1"/>
  <c r="L372" i="1" s="1"/>
  <c r="L373" i="1" s="1"/>
  <c r="L377" i="1" s="1"/>
</calcChain>
</file>

<file path=xl/sharedStrings.xml><?xml version="1.0" encoding="utf-8"?>
<sst xmlns="http://schemas.openxmlformats.org/spreadsheetml/2006/main" count="614" uniqueCount="309">
  <si>
    <t>Cuenta corriente 0170490407</t>
  </si>
  <si>
    <t>Por el mes de Febrero de 2017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</si>
  <si>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</si>
  <si>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</si>
  <si>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</si>
  <si>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</si>
  <si>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</si>
  <si>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</si>
  <si>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</si>
  <si>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cheques librados/pagados enero-2017</t>
  </si>
  <si>
    <t>Dispersión Nómina Proyecto Ocomo</t>
  </si>
  <si>
    <t>Dispersión Nómina  Ocomo</t>
  </si>
  <si>
    <t>Dispersión Nómina Pintores</t>
  </si>
  <si>
    <t>Dispersión Nómina  Extras y Eventuales</t>
  </si>
  <si>
    <t>Bancoppel Delfino Rendon Segundo</t>
  </si>
  <si>
    <t>Banamex Marleny del Rocio Hurtado Tavares</t>
  </si>
  <si>
    <t>Azteca Jorge Rodolfo Cruz Cisneros</t>
  </si>
  <si>
    <t>Azteca Hugo Juárez Flores</t>
  </si>
  <si>
    <t>Azteca Santos Santiago Olmedo</t>
  </si>
  <si>
    <t>Bancoppel Gustavo Garcia Figueroa</t>
  </si>
  <si>
    <t>Azteca Homero José Arvizu Gil</t>
  </si>
  <si>
    <t>Azteca Francisco Carlos Salas Carranza</t>
  </si>
  <si>
    <t>Azteca Martín Mancillas Mora</t>
  </si>
  <si>
    <t>Azteca Sebastian Hernández Arias</t>
  </si>
  <si>
    <t>Azteca José Manuel González Campos</t>
  </si>
  <si>
    <t>Bancoppel Carlos Torres Moran</t>
  </si>
  <si>
    <t>Bancoppel Salvador Carrillo Murillo</t>
  </si>
  <si>
    <t>Azteca José Manuel García Figueroa</t>
  </si>
  <si>
    <t>HSBC 0213200644413613530 Mariana Gpe Cedillo Solis</t>
  </si>
  <si>
    <t>Transf</t>
  </si>
  <si>
    <t>2843576671 Rosa Izela Loreto Flores</t>
  </si>
  <si>
    <t>1456885691 Hugo Enrique González Martínez</t>
  </si>
  <si>
    <t>2948170622 Hugo Ivan de Leon Murillo</t>
  </si>
  <si>
    <t>2846544509 María Elena Guzman Villegas</t>
  </si>
  <si>
    <t>0191604902 Sistema DIF Municipal (p/pago ISR)</t>
  </si>
  <si>
    <t>A la cuenta del Proyecto Ocomo por error se pago la Nómina de Raul Antonio Aguirre Reyes</t>
  </si>
  <si>
    <t>2948252009 Felicitas Preciado Duran</t>
  </si>
  <si>
    <t>2892754517 Julia González Silva</t>
  </si>
  <si>
    <t>2712216752 Julio Israel Gómez Esquivel (préstamo)</t>
  </si>
  <si>
    <t>2712971569 Miguel Rafael de la Torre García</t>
  </si>
  <si>
    <t>Julio Israel Gómez Esquivel (reposición de gastos)</t>
  </si>
  <si>
    <t>1199697349 José Martín Bailón Märquez</t>
  </si>
  <si>
    <t>Met Life Mexico SA Segurode Gabriel Alejandro López Gómez</t>
  </si>
  <si>
    <t>Met Life Mexico SA Segurode Miguel Rafael de la Torre García</t>
  </si>
  <si>
    <t>Met Life Mexico SA Segurode Saul Margarito García Montes</t>
  </si>
  <si>
    <t>cuenta de Silvia Rubio Siordia (TIBU)</t>
  </si>
  <si>
    <t>Met Life Mexico SA Segurode Alejandro Suárez Guevara</t>
  </si>
  <si>
    <t>José Siordia Bernal  (PIEDRA)</t>
  </si>
  <si>
    <t>Met Life Mexico SA Segurode Francisco Javier Hernández Ulloa</t>
  </si>
  <si>
    <t>Met Life Mexico SA Segurode Carlos Torres Moran</t>
  </si>
  <si>
    <t>Met Life Mexico SA Segurode José Enrique Martínez García</t>
  </si>
  <si>
    <t>Met Life Mexico SA Segurode Alberto Marquez Cervantes</t>
  </si>
  <si>
    <t>Met Life Mexico SA Segurode Juan Daniel Campero Martínez</t>
  </si>
  <si>
    <t>2923460193 Martín Daniel Fregoso Barboza</t>
  </si>
  <si>
    <t>Depósito de la Recaudación</t>
  </si>
  <si>
    <t>0164746589 Alfonso Valenzuela Mendoza</t>
  </si>
  <si>
    <t xml:space="preserve">Traspaso de la cta del agua p/pago de proveedores </t>
  </si>
  <si>
    <t>El Porvenir de Ameca</t>
  </si>
  <si>
    <t>0136892248 Automotores y Maquinados SA de CV</t>
  </si>
  <si>
    <t>0186878164 Hugo Noe Ramírez Aguilar</t>
  </si>
  <si>
    <t>2837151470 Erica Lizeth Vargas Rivera</t>
  </si>
  <si>
    <t>0480855561 Carlos Velez Monteon</t>
  </si>
  <si>
    <t>0195631106 José Federico Ledesma Moran</t>
  </si>
  <si>
    <t>2996004644 Ramón Virgilio Bailón Flores</t>
  </si>
  <si>
    <t>2777152442 Jesús Flores Harris</t>
  </si>
  <si>
    <t>0161724649 Mario Roman López Pinedo</t>
  </si>
  <si>
    <t>0146966470 Higinio Robles Ruiz</t>
  </si>
  <si>
    <t xml:space="preserve">0184262409 José Alfredo Ramírez Gutiérrez </t>
  </si>
  <si>
    <t>0158956812 Sergio Parra Peña</t>
  </si>
  <si>
    <t>0168755132 Victor Erick Castellanos Becerra</t>
  </si>
  <si>
    <t>2899449728 Rosalío Martínez Martínez</t>
  </si>
  <si>
    <t>2648680493 José Guadalupe Alcaraz Escobedo</t>
  </si>
  <si>
    <t>2712971828 Irene Magali Arquieta González</t>
  </si>
  <si>
    <t>0188764018 Guillermo Martínez García</t>
  </si>
  <si>
    <t>0480852376 Materiales p/Construcción y Tlapalería Aviña</t>
  </si>
  <si>
    <t>Banorte 072320004231016768 Intelogic Asesores</t>
  </si>
  <si>
    <t>Banamex 002320027400801243 Papelería Nueva Escocia</t>
  </si>
  <si>
    <t>HSBC 021320040214816848 Martín Reynoso Armenta</t>
  </si>
  <si>
    <t>0168372179 Maq Cen SA de CV</t>
  </si>
  <si>
    <t>Depósito de la Recaudación (cheque Bcomer)</t>
  </si>
  <si>
    <t>Banorte 072320008875924568 Promotora de Materiales SA de CV</t>
  </si>
  <si>
    <t>Depósito en Efectivo</t>
  </si>
  <si>
    <t>1475827256 Pedro Ruiz Castro</t>
  </si>
  <si>
    <t>2606671926 Alan Marcos Mata Covarrubias (Ptmo)</t>
  </si>
  <si>
    <t>2837155166 Nereyda Luisa Cervantes Gómez</t>
  </si>
  <si>
    <t>Telmex (pago de recibo de enero)</t>
  </si>
  <si>
    <t>0143309851 Medi-Lab de Occidente SA de CV</t>
  </si>
  <si>
    <t>Afianzadora Sofimex SA de CV (Fianza Tesorero)</t>
  </si>
  <si>
    <t>Afianzadora Sofimex SA de CV (Fianza Presidente)</t>
  </si>
  <si>
    <t>021320040031824903 Mary Isela Almeda Cervantes abono a factura 481 (cancha de tenis)</t>
  </si>
  <si>
    <t>2832007878 Agustin Eduardo Godínez Huerta</t>
  </si>
  <si>
    <t>Alma Sagrario Navarro Hernández (actas Reg Civil)</t>
  </si>
  <si>
    <t>1140515892 Ricardo Godína Enriquez (taller )</t>
  </si>
  <si>
    <t>2996936628 Mónica Gutiérrez Siordia</t>
  </si>
  <si>
    <t>2924451988 José Cruz Montes Méndez</t>
  </si>
  <si>
    <t xml:space="preserve">1473873587  Lucía Domínguez Ventura </t>
  </si>
  <si>
    <t xml:space="preserve">C AN C E L A D O </t>
  </si>
  <si>
    <t>Refugio Guadalupe Hernández Palacios (finiquito)</t>
  </si>
  <si>
    <t>2960352969 Agripina Carrillo Acevedo</t>
  </si>
  <si>
    <t>Reina Soledad Minutti López</t>
  </si>
  <si>
    <t>Jazmín Quintero Rojas</t>
  </si>
  <si>
    <t>1246998690 Leticia García Hernández (taller)</t>
  </si>
  <si>
    <t>1154931386 Héctor Rodrigo Gutiérrez Villa</t>
  </si>
  <si>
    <t>2952782081 Pablo Fajardo Montes</t>
  </si>
  <si>
    <t>0142765918 Daosa SA de CV</t>
  </si>
  <si>
    <t>1458498156 Gustavo Gómez Navarro</t>
  </si>
  <si>
    <t>2923460193 Martín Daniel Fregoso Barboza (préstamo)</t>
  </si>
  <si>
    <t>2995775868 Bianca Amparo Murillo Velázquez</t>
  </si>
  <si>
    <t>1425180155 Ma Claudia Ventura Hernández</t>
  </si>
  <si>
    <t>1247001754 José Guadalupe Alvarez Sandoval</t>
  </si>
  <si>
    <t>2715168651 Jazmin Quintero Rojas</t>
  </si>
  <si>
    <t>0480855707 Eduardo Ramos Romero</t>
  </si>
  <si>
    <t xml:space="preserve">Depósito de la Recaudación </t>
  </si>
  <si>
    <t>Aportación para obra de mentenimiento</t>
  </si>
  <si>
    <t>Everardo Pineda Parra</t>
  </si>
  <si>
    <t>Lucero Ivette Montaño Aguayo</t>
  </si>
  <si>
    <t>2997411588 Jose Luis Gil Rivera</t>
  </si>
  <si>
    <t>0136536646 Super Servicio 5 Minas</t>
  </si>
  <si>
    <t>0168755132 Victor Erick Castellanos Becerrra</t>
  </si>
  <si>
    <t>2823222152 Delia Gómez Bernal</t>
  </si>
  <si>
    <t>1199609024 Juana Castañeda Luquin</t>
  </si>
  <si>
    <t>2785589371 David Garcia Chavez</t>
  </si>
  <si>
    <t>0164166426 Victor Hugo Pérez Topete</t>
  </si>
  <si>
    <t>0444772946 La Nueva Perla SA de CV</t>
  </si>
  <si>
    <t>2835584086 María del Carmen Orendaín Jiménez</t>
  </si>
  <si>
    <t>0162464748 Iecisa México SA de CV</t>
  </si>
  <si>
    <t>0196158196 Herculano Castorena Arce</t>
  </si>
  <si>
    <t>0184262409 José Alfredo Ramírez Gutiérrez</t>
  </si>
  <si>
    <t>0135312590 Ricardo Vizcarra Pérez</t>
  </si>
  <si>
    <t>1130546976 Cesar Maklao González López</t>
  </si>
  <si>
    <t>Bajio 030320762077602018 Isonomia Legal SC</t>
  </si>
  <si>
    <t>Banorte 072320002164953356</t>
  </si>
  <si>
    <t>2712215098 Samuel Díaz Pérez (préstamo Personal)</t>
  </si>
  <si>
    <t>Depósito de la Recaudación (ch. bancomer)</t>
  </si>
  <si>
    <t>Qualitas (pago de poliza Ford Ranger)</t>
  </si>
  <si>
    <t>Cinthya Susana Sierra González</t>
  </si>
  <si>
    <t>2902074257 Sergio Carrillo Muñoz (préstamo)</t>
  </si>
  <si>
    <t>HSBC 021320040419319810 Jamsa compresores y equipos</t>
  </si>
  <si>
    <t>0158887640 Casa de Misericordia de Santa Isabel</t>
  </si>
  <si>
    <t>2994202775 José Efrain Sierra Espinoza (préstamo)</t>
  </si>
  <si>
    <t>Banorte 072320006000062006 Auditoria (pago copias)</t>
  </si>
  <si>
    <t>Depósito de la Reacudación</t>
  </si>
  <si>
    <t>Depósito de la Reacudación (ch de bancomer)</t>
  </si>
  <si>
    <t xml:space="preserve">Traspaso de lacta del agua p/pago de proveedores </t>
  </si>
  <si>
    <t>Inbursa 036320500221573188 Pegoza Soluciones y Reconocimientos SA</t>
  </si>
  <si>
    <t>Banamex 002320068001609188 Martín Zamora Ceja  Saldo de fact 65 de la admon  anterior (villas de huixtla)</t>
  </si>
  <si>
    <t>HSBC 021320040172637169 Energía y Soporte de Ingeniería sa de cv (anticipo para pago de fact. 395 de electrificación de huixtla administración anterior)</t>
  </si>
  <si>
    <t>2790577235 Cesar Omar Carrillo Muñoz (ptmo)</t>
  </si>
  <si>
    <t>0190944718 Cuchillas</t>
  </si>
  <si>
    <t>2948252009 Jose Mauro Hernández Olmedo</t>
  </si>
  <si>
    <t>Raymundo Francisco tostado Alvarez del Castillo</t>
  </si>
  <si>
    <t>2733779378 Cecilia Aguilar Meza</t>
  </si>
  <si>
    <t>1419480277 Julian Flores Topete</t>
  </si>
  <si>
    <t>Bmer Cash Participaciones</t>
  </si>
  <si>
    <t>Traspaso de Proyecto Ocomo (para nómina)</t>
  </si>
  <si>
    <t>Azteca Nómina Arturo Arquieta Vadillo</t>
  </si>
  <si>
    <t>Banorte Nómina Luis Manuel Velez Fregoso</t>
  </si>
  <si>
    <t>Banorte Nómina Marisol Becerra González</t>
  </si>
  <si>
    <t>Bancoppel Nómina Delfino Rendon Segundo</t>
  </si>
  <si>
    <t>Azteca Nómina Jorge Rodolfo Cruz Cisneros</t>
  </si>
  <si>
    <t>HSBC Nómina Mariana Guadalupe Cedillo Solis</t>
  </si>
  <si>
    <t>Azteca Nómina Hugo Juárez Flores</t>
  </si>
  <si>
    <t>Azteca Nómina Santos Santiago Olmedo</t>
  </si>
  <si>
    <t>Bancoppel Nómina Gustavo Garcia Figueroa</t>
  </si>
  <si>
    <t>Dispersión Nómina de Base</t>
  </si>
  <si>
    <t>Azteca Nómina Francisco Carlos Salas Carranza</t>
  </si>
  <si>
    <t>Azteca Nómina Martín Mancillas Mora</t>
  </si>
  <si>
    <t>Azteca Nómina José Manuel González Campos</t>
  </si>
  <si>
    <t>Bancoppel Nómina Carlos Torres Moran</t>
  </si>
  <si>
    <t>Bancoppel Nómina Salvador Carrillo Murillo</t>
  </si>
  <si>
    <t>Azteca Nómina José Manuel García Figueroa</t>
  </si>
  <si>
    <t>Bancoppel Nómina Raul Antonio Aguirre Reyes</t>
  </si>
  <si>
    <t>Azteca Extras José Manuel García Figueroa</t>
  </si>
  <si>
    <t>Azteca Extras José Manuel González Campos</t>
  </si>
  <si>
    <t>Azteca Extras Martín Mancillas Mora</t>
  </si>
  <si>
    <t>Dispersión Nómina Eventuales</t>
  </si>
  <si>
    <t>Dispersión Nómina Seguridad Pública</t>
  </si>
  <si>
    <t>Dispersión Nómina Pensionados</t>
  </si>
  <si>
    <t>Dispersión Nómina Agua Potable</t>
  </si>
  <si>
    <t>Dispersión Extras Seg. Pública y Protec.Civil</t>
  </si>
  <si>
    <t>Sistema DIF Municipal</t>
  </si>
  <si>
    <t>Dispersión Extras y Eventuales</t>
  </si>
  <si>
    <t>Dispersión Nómina Ocomo</t>
  </si>
  <si>
    <t>Reintegro Dispersión Seg.Pública duplicada</t>
  </si>
  <si>
    <t>1475827191 Bernardino Huerta Aguila (ptmo)</t>
  </si>
  <si>
    <t>Depósito de la Recaudación (ch. otro banco)</t>
  </si>
  <si>
    <t>Comisión Federal de Electricidad</t>
  </si>
  <si>
    <t>Comisión por certificación de cheque 3235</t>
  </si>
  <si>
    <t>Iva por Comisión por certificación de cheque 3235</t>
  </si>
  <si>
    <t>Azteca Extras Hugo Juárez</t>
  </si>
  <si>
    <t xml:space="preserve">Dispersion Extras </t>
  </si>
  <si>
    <t>0199719458 OPS Operadora Panamericana del Sur</t>
  </si>
  <si>
    <t>0480855561 Carlos Velez Monteón</t>
  </si>
  <si>
    <t>0195315190 Héctor Maximiliano López de León</t>
  </si>
  <si>
    <t>0184262409 Jose Alfredo Ramírez Gutierrez</t>
  </si>
  <si>
    <t>0480857165 Ignacio Tellez González</t>
  </si>
  <si>
    <t>0144531868 Comercializadora Electrica Monjarras</t>
  </si>
  <si>
    <t>2629446834 Ruben Dario Romero Romero</t>
  </si>
  <si>
    <t>0187138962 Jose Alberto Romero Romero</t>
  </si>
  <si>
    <t>0186878164 Hugo Noe Ramirez Aguilar</t>
  </si>
  <si>
    <t>Qualitas (pago de poliza Ambulancia) 04011829944711624284</t>
  </si>
  <si>
    <t>2849777962 Ernesto Noe Avalos Muro</t>
  </si>
  <si>
    <t>0179788719 CR Formas</t>
  </si>
  <si>
    <t>0447813937 Corporativo Electrico Tapatio SA de CV</t>
  </si>
  <si>
    <t>1246991769 Elfriede Rosa Kass Czerwunski</t>
  </si>
  <si>
    <t>0193102327 Silvia Lorena Flores Velasco</t>
  </si>
  <si>
    <t>1505785170 Jesús Eduardo Aviña Caballero</t>
  </si>
  <si>
    <t>Banamex 002320700650002517 Pablo Cesar Arellano Esparza</t>
  </si>
  <si>
    <t>Bajio 030320900001401775 Urbanizadora de Jalisco</t>
  </si>
  <si>
    <t>Depósito de la Recaudación (Ch Bcomer)</t>
  </si>
  <si>
    <t>0170509000 Guadalupe Ramirez Luna</t>
  </si>
  <si>
    <t>Funerales Dr. Manzano Sipres S. de R.L. (Felicitas Silva Pulido) de Asunción Silva Pinto Abono fact 118 del 18-05-16</t>
  </si>
  <si>
    <t>2896957358 Ma. Concepción Pulido Alvarez</t>
  </si>
  <si>
    <t>0199369198 Jesús Humberto López Ramirez</t>
  </si>
  <si>
    <t>0195631106 José Francisco Ledesma Moran</t>
  </si>
  <si>
    <t>2790570575 Sayda Illan Lara (préstamo)</t>
  </si>
  <si>
    <t>Reintegro pago duplicado a Eduardo Ramos Romero</t>
  </si>
  <si>
    <t>Depósito de la Recaudación (ch otro banco)</t>
  </si>
  <si>
    <t>Depósito de la recaudación</t>
  </si>
  <si>
    <t>Secretaría de Planeación, Administración y Finanzas (reintegro a sedesol)</t>
  </si>
  <si>
    <t>Comisión por certificación de cheque 3239</t>
  </si>
  <si>
    <t>Iva por Comisión por certificación de cheque 3239</t>
  </si>
  <si>
    <t>2712212102 Miguel Acosta González (préstamo)</t>
  </si>
  <si>
    <t>2996004660 Carlos Damían López Silva (ptmo)</t>
  </si>
  <si>
    <t>T DE C. 2433498085 Eduardo Ron Ramos (viaticos)</t>
  </si>
  <si>
    <t>Depósito por pago de Agua Popo 173</t>
  </si>
  <si>
    <t>Depósito por pago de Predial 173</t>
  </si>
  <si>
    <t>2862085356 Luis Gabriel Gaytan Pérez</t>
  </si>
  <si>
    <t>1446919685 Miguel Corona Sánchez</t>
  </si>
  <si>
    <t>Depósito en efectivo</t>
  </si>
  <si>
    <t>Eduardo Ramos Romero (factura 877)</t>
  </si>
  <si>
    <t>2947566085 Mónica Alejandra Ibarra Macias</t>
  </si>
  <si>
    <t>2994243056 Joaquina Gonzlaez Santiago</t>
  </si>
  <si>
    <t>HSBC 021320040438938900 Ricardo Hernández Uizar</t>
  </si>
  <si>
    <t>Depósito de la Recaudación (ch bcomer)</t>
  </si>
  <si>
    <t>0448448353 Tracsa Sapi, de CV</t>
  </si>
  <si>
    <t>2994846745 Ricardo Delgado Pacheco (préstamo)</t>
  </si>
  <si>
    <t>1509987487 Maciel Santiago Rodriguez (ptmo)</t>
  </si>
  <si>
    <t>2997411596 Jesus Antonio Cruz Torres (Ptmo)</t>
  </si>
  <si>
    <t>Azteca 127326013878470076 Sebastian Hernández Arias Préstamo)</t>
  </si>
  <si>
    <t>0453210960 Maqui-Usa SA de CV</t>
  </si>
  <si>
    <t>2954550137 Héctor Fredy Domínguez (préstamo)</t>
  </si>
  <si>
    <t>Joaquin Rodrigo Castellanos Flores</t>
  </si>
  <si>
    <t>J. Ascención Grajeda Casillas</t>
  </si>
  <si>
    <t>0144531868 Comercializadora Electrica Monjaras</t>
  </si>
  <si>
    <t>0480855499 Jesús Fernando Suárez Romero</t>
  </si>
  <si>
    <t>0135824095 Fermín Zúñiga Díaz</t>
  </si>
  <si>
    <t>1258867593 Antonio Noe Aldaz Velez</t>
  </si>
  <si>
    <t>0195631106 Jose Federico Ledesma Moran</t>
  </si>
  <si>
    <t>1247005660 Jorge Amado Sánchez</t>
  </si>
  <si>
    <t>2963086933 Joaquin Rodrigo Castellanos Flores</t>
  </si>
  <si>
    <t>0172528886 Angélica Ma. Garibay Buenrostro</t>
  </si>
  <si>
    <t>HSBC Irma Velázquez Hernández</t>
  </si>
  <si>
    <t>2815505283 Augusto Gonzalez Covarrubias</t>
  </si>
  <si>
    <t>2831482157 Esther Bacilio Ramos</t>
  </si>
  <si>
    <t>2824729471 Marco Antonio Fregoso Tavares</t>
  </si>
  <si>
    <t>2865713757 José Siordia Bernal</t>
  </si>
  <si>
    <t>0199719458 OPS Operadora Panamericana</t>
  </si>
  <si>
    <t>1286495567 Luis Enrique Vázquez Pérez (préstamo)</t>
  </si>
  <si>
    <t>1254928806 Jaime Arturo Pérez (prestamo)</t>
  </si>
  <si>
    <t>Asociacion Ganadera Local de Etzatlan</t>
  </si>
  <si>
    <t>Juan Manuel Cruz Macias</t>
  </si>
  <si>
    <t>Extras Hugo Juarez Flores</t>
  </si>
  <si>
    <t>0191604902 Sistema DIF Municipal</t>
  </si>
  <si>
    <t>Traspaso de la '0104542479 de Proyecto Ocomo p/pago Nómina</t>
  </si>
  <si>
    <t>2712971593 Isaias Cervantes Velasco (préstamo)</t>
  </si>
  <si>
    <t xml:space="preserve">De la cuenta 0186657362 del agua </t>
  </si>
  <si>
    <t xml:space="preserve">De la cuenta 0186657788 del agua </t>
  </si>
  <si>
    <t>De lacta. 0190416096 de Autotransportes Ejecutivos del Norte SA de CV</t>
  </si>
  <si>
    <t>Depósito para pago de predial de Colon 491</t>
  </si>
  <si>
    <t>Depósito para pago de predial de González Ortega 264</t>
  </si>
  <si>
    <t xml:space="preserve">Depósito de la recaudación </t>
  </si>
  <si>
    <t>Depósito de la recaudación (ch Bcomer)</t>
  </si>
  <si>
    <t>cheques en tránsito</t>
  </si>
  <si>
    <t>Spei Bancoppel para pago de predial Cta. U002435</t>
  </si>
  <si>
    <t>Fecha</t>
  </si>
  <si>
    <t>Número</t>
  </si>
  <si>
    <t>Importe</t>
  </si>
  <si>
    <t>Nombre</t>
  </si>
  <si>
    <t>Banorte Nómina de Marisol Becerra</t>
  </si>
  <si>
    <t>Banorte Nómina de Luis Manuel Velez Fregoso</t>
  </si>
  <si>
    <t>Azteca Nómina de Jorge Rodolfo Cruz Cisneros</t>
  </si>
  <si>
    <t>Banamex Nómina de Marleny del Rocio Hurtado Tavares</t>
  </si>
  <si>
    <t>Azteca Nómina de Santos Santiago Hernández</t>
  </si>
  <si>
    <t>Azteca Nómina de Hugo Juárez Flores</t>
  </si>
  <si>
    <t>Bancoppel Nómina de Gustavo García Figueroa</t>
  </si>
  <si>
    <t>Azteca Nómina de Homero Jóse Arvizu Gil</t>
  </si>
  <si>
    <t>Azteca Nómina de Francisco Carlos Salas Carranza</t>
  </si>
  <si>
    <t>Julio</t>
  </si>
  <si>
    <t>Azteca Nómina de Martín Mancillas Mora</t>
  </si>
  <si>
    <t>2da quinc oct</t>
  </si>
  <si>
    <t>ISR POR PAGAR</t>
  </si>
  <si>
    <t>Azteca Nómina de Sebastian Hernández Arias</t>
  </si>
  <si>
    <t>1a quinc oct</t>
  </si>
  <si>
    <t>Azteca Nómina de José Manuel González Campos</t>
  </si>
  <si>
    <t>1a quinc  nov</t>
  </si>
  <si>
    <t>Bancoppel Nómina de Carlos Torres Moran</t>
  </si>
  <si>
    <t>2da quinc  nov</t>
  </si>
  <si>
    <t>1a quinc  dic</t>
  </si>
  <si>
    <t>2da quinc  dic</t>
  </si>
  <si>
    <t>Bancoppel Raul Antonio Aguirre Reyes</t>
  </si>
  <si>
    <t>Dispersión Nómina Base</t>
  </si>
  <si>
    <t>Dispersión Extras</t>
  </si>
  <si>
    <t>Dispersión Extras Protección Civil</t>
  </si>
  <si>
    <t>SALDO EN BANCOS</t>
  </si>
  <si>
    <t>SALDO EN LIBROS</t>
  </si>
  <si>
    <t>DIFERENCIA</t>
  </si>
  <si>
    <t>CHEQUES EN TRANSITO</t>
  </si>
  <si>
    <t>Azteca Nómina de Arturo Arquieta Vadillo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</si>
</sst>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0" fontId="0" fillId="0" borderId="0" xfId="1" applyNumberFormat="1" applyFont="1"/>
    <xf numFmtId="14" fontId="0" fillId="0" borderId="1" xfId="1" applyNumberFormat="1" applyFon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 applyAlignment="1">
      <alignment horizontal="justify"/>
    </xf>
    <xf numFmtId="43" fontId="0" fillId="0" borderId="1" xfId="1" applyFont="1" applyFill="1" applyBorder="1"/>
    <xf numFmtId="0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3" fillId="0" borderId="1" xfId="0" applyFont="1" applyFill="1" applyBorder="1"/>
    <xf numFmtId="43" fontId="0" fillId="0" borderId="1" xfId="1" applyFont="1" applyBorder="1" applyAlignment="1">
      <alignment vertical="center"/>
    </xf>
    <xf numFmtId="43" fontId="0" fillId="0" borderId="1" xfId="1" quotePrefix="1" applyFont="1" applyFill="1" applyBorder="1" applyAlignment="1">
      <alignment horizontal="justify"/>
    </xf>
    <xf numFmtId="0" fontId="0" fillId="0" borderId="1" xfId="1" applyNumberFormat="1" applyFont="1" applyFill="1" applyBorder="1" applyAlignment="1">
      <alignment horizontal="justify"/>
    </xf>
    <xf numFmtId="43" fontId="0" fillId="0" borderId="2" xfId="1" applyFont="1" applyFill="1" applyBorder="1"/>
    <xf numFmtId="43" fontId="0" fillId="0" borderId="3" xfId="1" applyFont="1" applyFill="1" applyBorder="1"/>
    <xf numFmtId="0" fontId="2" fillId="0" borderId="0" xfId="1" applyNumberFormat="1" applyFont="1"/>
    <xf numFmtId="43" fontId="2" fillId="0" borderId="0" xfId="1" applyFont="1"/>
    <xf numFmtId="43" fontId="0" fillId="0" borderId="1" xfId="1" quotePrefix="1" applyFont="1" applyFill="1" applyBorder="1" applyAlignment="1">
      <alignment vertical="center"/>
    </xf>
    <xf numFmtId="43" fontId="0" fillId="0" borderId="0" xfId="1" applyFont="1" applyFill="1"/>
    <xf numFmtId="14" fontId="0" fillId="0" borderId="1" xfId="1" applyNumberFormat="1" applyFont="1" applyFill="1" applyBorder="1" applyAlignment="1">
      <alignment horizontal="justify"/>
    </xf>
    <xf numFmtId="164" fontId="4" fillId="0" borderId="1" xfId="0" applyNumberFormat="1" applyFont="1" applyBorder="1"/>
    <xf numFmtId="43" fontId="0" fillId="0" borderId="1" xfId="1" applyFont="1" applyFill="1" applyBorder="1" applyAlignment="1">
      <alignment horizontal="left"/>
    </xf>
    <xf numFmtId="43" fontId="0" fillId="0" borderId="1" xfId="1" quotePrefix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 vertical="center"/>
    </xf>
    <xf numFmtId="0" fontId="3" fillId="0" borderId="1" xfId="0" quotePrefix="1" applyFont="1" applyFill="1" applyBorder="1"/>
    <xf numFmtId="0" fontId="0" fillId="0" borderId="0" xfId="0" applyFill="1"/>
    <xf numFmtId="8" fontId="4" fillId="2" borderId="1" xfId="0" applyNumberFormat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vertical="center"/>
    </xf>
    <xf numFmtId="43" fontId="0" fillId="0" borderId="5" xfId="1" applyFont="1" applyFill="1" applyBorder="1"/>
    <xf numFmtId="8" fontId="4" fillId="0" borderId="1" xfId="0" applyNumberFormat="1" applyFont="1" applyBorder="1" applyAlignment="1">
      <alignment horizontal="center"/>
    </xf>
    <xf numFmtId="43" fontId="5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0" fillId="0" borderId="0" xfId="1" applyFont="1" applyBorder="1"/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justify"/>
    </xf>
    <xf numFmtId="43" fontId="2" fillId="0" borderId="1" xfId="1" applyFont="1" applyBorder="1"/>
    <xf numFmtId="4" fontId="4" fillId="0" borderId="0" xfId="0" applyNumberFormat="1" applyFont="1"/>
    <xf numFmtId="43" fontId="0" fillId="3" borderId="0" xfId="1" applyFont="1" applyFill="1"/>
    <xf numFmtId="14" fontId="0" fillId="0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TA%20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5"/>
      <sheetName val="NOVIEMBRE 2015"/>
      <sheetName val="DICIEMBRE 2015"/>
      <sheetName val="ENERO 2016"/>
      <sheetName val="FEBRERO 2016"/>
      <sheetName val="MARZO 2016 "/>
      <sheetName val="ABRIL 2016 "/>
      <sheetName val="MAYO 2016"/>
      <sheetName val="JUNIO 2016"/>
      <sheetName val="JULIO 2016 "/>
      <sheetName val="AGOSTO 2016  "/>
      <sheetName val="SEPTIEMBRE 2016 "/>
      <sheetName val="OCTUBRE 2016"/>
      <sheetName val="NOVIEMBRE 2016 "/>
      <sheetName val="DICIEMBRE 2016 "/>
      <sheetName val="ENERO 2017"/>
      <sheetName val="FEBRERO 2017"/>
      <sheetName val="MARZO 2017"/>
      <sheetName val="ABRIL 2017 "/>
      <sheetName val="MAYO 2017 "/>
      <sheetName val="JUNIO 2017 "/>
      <sheetName val="JULIO 2017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43">
          <cell r="G343">
            <v>-43546.51700000331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1"/>
  <sheetViews>
    <sheetView tabSelected="1" topLeftCell="A56" zoomScaleNormal="100" workbookViewId="0">
      <selection activeCell="D67" sqref="D67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9" customWidth="1"/>
    <col min="4" max="4" width="43.85546875" style="3" customWidth="1"/>
    <col min="5" max="6" width="14.140625" style="3" bestFit="1" customWidth="1"/>
    <col min="7" max="8" width="15.7109375" style="3" customWidth="1"/>
    <col min="9" max="9" width="16.85546875" style="3" bestFit="1" customWidth="1"/>
    <col min="10" max="10" width="14" style="3" customWidth="1"/>
    <col min="11" max="11" width="26.5703125" style="3" bestFit="1" customWidth="1"/>
    <col min="12" max="12" width="15.85546875" style="3" bestFit="1" customWidth="1"/>
    <col min="13" max="13" width="13.140625" style="3" bestFit="1" customWidth="1"/>
    <col min="14" max="14" width="13.42578125" style="3" customWidth="1"/>
    <col min="15" max="15" width="13.140625" style="3" bestFit="1" customWidth="1"/>
    <col min="16" max="16" width="13.5703125" style="3" bestFit="1" customWidth="1"/>
    <col min="17" max="17" width="13.140625" style="3" bestFit="1" customWidth="1"/>
    <col min="18" max="18" width="11.4257812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8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8" s="3" customFormat="1" x14ac:dyDescent="0.25">
      <c r="C5" s="9"/>
      <c r="D5" s="2" t="s">
        <v>8</v>
      </c>
      <c r="G5" s="3">
        <f>'[1]ENERO 2017'!G343</f>
        <v>-43546.51700000331</v>
      </c>
    </row>
    <row r="6" spans="1:8" s="3" customFormat="1" ht="30" x14ac:dyDescent="0.25">
      <c r="A6" s="3">
        <f>G5</f>
        <v>-43546.51700000331</v>
      </c>
      <c r="B6" s="10">
        <v>42767</v>
      </c>
      <c r="C6" s="11"/>
      <c r="D6" s="12" t="s">
        <v>9</v>
      </c>
      <c r="E6" s="13">
        <v>544</v>
      </c>
      <c r="F6" s="13"/>
      <c r="G6" s="6">
        <f>A6-E6+F6</f>
        <v>-44090.51700000331</v>
      </c>
    </row>
    <row r="7" spans="1:8" s="3" customFormat="1" ht="15.75" customHeight="1" x14ac:dyDescent="0.25">
      <c r="A7" s="3">
        <f t="shared" ref="A7:A70" si="0">G6</f>
        <v>-44090.51700000331</v>
      </c>
      <c r="B7" s="10">
        <v>42767</v>
      </c>
      <c r="C7" s="11"/>
      <c r="D7" s="12" t="s">
        <v>9</v>
      </c>
      <c r="E7" s="13">
        <v>87.04</v>
      </c>
      <c r="F7" s="13"/>
      <c r="G7" s="6">
        <f t="shared" ref="G7:G70" si="1">A7-E7+F7</f>
        <v>-44177.557000003311</v>
      </c>
    </row>
    <row r="8" spans="1:8" s="3" customFormat="1" x14ac:dyDescent="0.25">
      <c r="A8" s="3">
        <f t="shared" si="0"/>
        <v>-44177.557000003311</v>
      </c>
      <c r="B8" s="10">
        <v>42767</v>
      </c>
      <c r="C8" s="14"/>
      <c r="D8" s="12" t="s">
        <v>10</v>
      </c>
      <c r="E8" s="15">
        <v>23210</v>
      </c>
      <c r="F8" s="13"/>
      <c r="G8" s="6">
        <f t="shared" si="1"/>
        <v>-67387.557000003319</v>
      </c>
    </row>
    <row r="9" spans="1:8" s="3" customFormat="1" x14ac:dyDescent="0.25">
      <c r="A9" s="3">
        <f t="shared" si="0"/>
        <v>-67387.557000003319</v>
      </c>
      <c r="B9" s="10">
        <v>42767</v>
      </c>
      <c r="C9" s="11"/>
      <c r="D9" s="12" t="s">
        <v>11</v>
      </c>
      <c r="E9" s="13">
        <v>9200</v>
      </c>
      <c r="F9" s="13"/>
      <c r="G9" s="6">
        <f t="shared" si="1"/>
        <v>-76587.557000003319</v>
      </c>
    </row>
    <row r="10" spans="1:8" s="3" customFormat="1" x14ac:dyDescent="0.25">
      <c r="A10" s="3">
        <f t="shared" si="0"/>
        <v>-76587.557000003319</v>
      </c>
      <c r="B10" s="10">
        <v>42767</v>
      </c>
      <c r="C10" s="11"/>
      <c r="D10" s="12" t="s">
        <v>12</v>
      </c>
      <c r="E10" s="13">
        <v>15900</v>
      </c>
      <c r="F10" s="13"/>
      <c r="G10" s="6">
        <f t="shared" si="1"/>
        <v>-92487.557000003319</v>
      </c>
    </row>
    <row r="11" spans="1:8" s="3" customFormat="1" x14ac:dyDescent="0.25">
      <c r="A11" s="3">
        <f t="shared" si="0"/>
        <v>-92487.557000003319</v>
      </c>
      <c r="B11" s="10">
        <v>42767</v>
      </c>
      <c r="C11" s="11"/>
      <c r="D11" s="12" t="s">
        <v>13</v>
      </c>
      <c r="E11" s="13">
        <v>18323.400000000001</v>
      </c>
      <c r="F11" s="13"/>
      <c r="G11" s="6">
        <f t="shared" si="1"/>
        <v>-110810.95700000331</v>
      </c>
    </row>
    <row r="12" spans="1:8" s="3" customFormat="1" ht="15" customHeight="1" x14ac:dyDescent="0.25">
      <c r="A12" s="16">
        <f t="shared" si="0"/>
        <v>-110810.95700000331</v>
      </c>
      <c r="B12" s="10">
        <v>42767</v>
      </c>
      <c r="C12" s="14"/>
      <c r="D12" s="17" t="s">
        <v>14</v>
      </c>
      <c r="E12" s="13">
        <v>3775</v>
      </c>
      <c r="F12" s="13"/>
      <c r="G12" s="18">
        <f t="shared" si="1"/>
        <v>-114585.95700000331</v>
      </c>
    </row>
    <row r="13" spans="1:8" s="3" customFormat="1" x14ac:dyDescent="0.25">
      <c r="A13" s="3">
        <f t="shared" si="0"/>
        <v>-114585.95700000331</v>
      </c>
      <c r="B13" s="10">
        <v>42767</v>
      </c>
      <c r="C13" s="14"/>
      <c r="D13" s="17" t="s">
        <v>15</v>
      </c>
      <c r="E13" s="13">
        <v>3788</v>
      </c>
      <c r="F13" s="13"/>
      <c r="G13" s="6">
        <f t="shared" si="1"/>
        <v>-118373.95700000331</v>
      </c>
    </row>
    <row r="14" spans="1:8" s="3" customFormat="1" x14ac:dyDescent="0.25">
      <c r="A14" s="3">
        <f t="shared" si="0"/>
        <v>-118373.95700000331</v>
      </c>
      <c r="B14" s="10">
        <v>42767</v>
      </c>
      <c r="C14" s="11"/>
      <c r="D14" s="17" t="s">
        <v>16</v>
      </c>
      <c r="E14" s="13">
        <v>2454.8000000000002</v>
      </c>
      <c r="F14" s="13"/>
      <c r="G14" s="6">
        <f t="shared" si="1"/>
        <v>-120828.75700000332</v>
      </c>
    </row>
    <row r="15" spans="1:8" s="3" customFormat="1" ht="15" customHeight="1" x14ac:dyDescent="0.25">
      <c r="A15" s="16">
        <f t="shared" si="0"/>
        <v>-120828.75700000332</v>
      </c>
      <c r="B15" s="10">
        <v>42767</v>
      </c>
      <c r="C15" s="14"/>
      <c r="D15" s="17" t="s">
        <v>17</v>
      </c>
      <c r="E15" s="13">
        <v>1869.2</v>
      </c>
      <c r="F15" s="15"/>
      <c r="G15" s="18">
        <f t="shared" si="1"/>
        <v>-122697.95700000331</v>
      </c>
    </row>
    <row r="16" spans="1:8" s="3" customFormat="1" ht="15" customHeight="1" x14ac:dyDescent="0.25">
      <c r="A16" s="16">
        <f t="shared" si="0"/>
        <v>-122697.95700000331</v>
      </c>
      <c r="B16" s="10">
        <v>42767</v>
      </c>
      <c r="C16" s="14"/>
      <c r="D16" s="17" t="s">
        <v>18</v>
      </c>
      <c r="E16" s="13">
        <v>1551.6</v>
      </c>
      <c r="F16" s="13"/>
      <c r="G16" s="18">
        <f t="shared" si="1"/>
        <v>-124249.55700000332</v>
      </c>
    </row>
    <row r="17" spans="1:7" s="3" customFormat="1" ht="15" customHeight="1" x14ac:dyDescent="0.25">
      <c r="A17" s="16">
        <f t="shared" si="0"/>
        <v>-124249.55700000332</v>
      </c>
      <c r="B17" s="10">
        <v>42767</v>
      </c>
      <c r="C17" s="11"/>
      <c r="D17" s="17" t="s">
        <v>19</v>
      </c>
      <c r="E17" s="13">
        <v>4787.2</v>
      </c>
      <c r="F17" s="13"/>
      <c r="G17" s="18">
        <f t="shared" si="1"/>
        <v>-129036.75700000332</v>
      </c>
    </row>
    <row r="18" spans="1:7" s="3" customFormat="1" x14ac:dyDescent="0.25">
      <c r="A18" s="16">
        <f t="shared" si="0"/>
        <v>-129036.75700000332</v>
      </c>
      <c r="B18" s="10">
        <v>42767</v>
      </c>
      <c r="C18" s="11"/>
      <c r="D18" s="17" t="s">
        <v>20</v>
      </c>
      <c r="E18" s="13">
        <v>3775.2</v>
      </c>
      <c r="F18" s="13"/>
      <c r="G18" s="18">
        <f t="shared" si="1"/>
        <v>-132811.95700000331</v>
      </c>
    </row>
    <row r="19" spans="1:7" s="3" customFormat="1" x14ac:dyDescent="0.25">
      <c r="A19" s="16">
        <f t="shared" si="0"/>
        <v>-132811.95700000331</v>
      </c>
      <c r="B19" s="10">
        <v>42767</v>
      </c>
      <c r="C19" s="11"/>
      <c r="D19" s="17" t="s">
        <v>21</v>
      </c>
      <c r="E19" s="13">
        <v>3775</v>
      </c>
      <c r="F19" s="15"/>
      <c r="G19" s="18">
        <f t="shared" si="1"/>
        <v>-136586.95700000331</v>
      </c>
    </row>
    <row r="20" spans="1:7" s="3" customFormat="1" ht="15" customHeight="1" x14ac:dyDescent="0.25">
      <c r="A20" s="16">
        <f t="shared" si="0"/>
        <v>-136586.95700000331</v>
      </c>
      <c r="B20" s="10">
        <v>42767</v>
      </c>
      <c r="C20" s="14"/>
      <c r="D20" s="12" t="s">
        <v>22</v>
      </c>
      <c r="E20" s="13">
        <v>3775</v>
      </c>
      <c r="F20" s="15"/>
      <c r="G20" s="18">
        <f t="shared" si="1"/>
        <v>-140361.95700000331</v>
      </c>
    </row>
    <row r="21" spans="1:7" s="3" customFormat="1" x14ac:dyDescent="0.25">
      <c r="A21" s="16">
        <f t="shared" si="0"/>
        <v>-140361.95700000331</v>
      </c>
      <c r="B21" s="10">
        <v>42767</v>
      </c>
      <c r="C21" s="14"/>
      <c r="D21" s="12" t="s">
        <v>23</v>
      </c>
      <c r="E21" s="13">
        <v>3775</v>
      </c>
      <c r="F21" s="15"/>
      <c r="G21" s="18">
        <f t="shared" si="1"/>
        <v>-144136.95700000331</v>
      </c>
    </row>
    <row r="22" spans="1:7" s="3" customFormat="1" ht="16.5" customHeight="1" x14ac:dyDescent="0.25">
      <c r="A22" s="16">
        <f t="shared" si="0"/>
        <v>-144136.95700000331</v>
      </c>
      <c r="B22" s="10">
        <v>42767</v>
      </c>
      <c r="C22" s="14"/>
      <c r="D22" s="12" t="s">
        <v>24</v>
      </c>
      <c r="E22" s="13">
        <v>3775</v>
      </c>
      <c r="F22" s="15"/>
      <c r="G22" s="18">
        <f t="shared" si="1"/>
        <v>-147911.95700000331</v>
      </c>
    </row>
    <row r="23" spans="1:7" s="3" customFormat="1" x14ac:dyDescent="0.25">
      <c r="A23" s="16">
        <f t="shared" si="0"/>
        <v>-147911.95700000331</v>
      </c>
      <c r="B23" s="10">
        <v>42767</v>
      </c>
      <c r="C23" s="14"/>
      <c r="D23" s="12" t="s">
        <v>25</v>
      </c>
      <c r="E23" s="13">
        <v>8067.4</v>
      </c>
      <c r="F23" s="15"/>
      <c r="G23" s="18">
        <f t="shared" si="1"/>
        <v>-155979.35700000331</v>
      </c>
    </row>
    <row r="24" spans="1:7" s="3" customFormat="1" ht="15" customHeight="1" x14ac:dyDescent="0.25">
      <c r="A24" s="16">
        <f t="shared" si="0"/>
        <v>-155979.35700000331</v>
      </c>
      <c r="B24" s="10">
        <v>42767</v>
      </c>
      <c r="C24" s="14"/>
      <c r="D24" s="12" t="s">
        <v>26</v>
      </c>
      <c r="E24" s="13">
        <v>3775</v>
      </c>
      <c r="F24" s="15"/>
      <c r="G24" s="18">
        <f t="shared" si="1"/>
        <v>-159754.35700000331</v>
      </c>
    </row>
    <row r="25" spans="1:7" s="3" customFormat="1" x14ac:dyDescent="0.25">
      <c r="A25" s="16">
        <f t="shared" si="0"/>
        <v>-159754.35700000331</v>
      </c>
      <c r="B25" s="10">
        <v>42767</v>
      </c>
      <c r="C25" s="14"/>
      <c r="D25" s="12" t="s">
        <v>27</v>
      </c>
      <c r="E25" s="13">
        <v>4287.2</v>
      </c>
      <c r="F25" s="15"/>
      <c r="G25" s="18">
        <f t="shared" si="1"/>
        <v>-164041.55700000332</v>
      </c>
    </row>
    <row r="26" spans="1:7" s="3" customFormat="1" x14ac:dyDescent="0.25">
      <c r="A26" s="16">
        <f t="shared" si="0"/>
        <v>-164041.55700000332</v>
      </c>
      <c r="B26" s="10">
        <v>42767</v>
      </c>
      <c r="C26" s="14"/>
      <c r="D26" s="17" t="s">
        <v>17</v>
      </c>
      <c r="E26" s="13">
        <v>600</v>
      </c>
      <c r="F26" s="15"/>
      <c r="G26" s="18">
        <f t="shared" si="1"/>
        <v>-164641.55700000332</v>
      </c>
    </row>
    <row r="27" spans="1:7" s="3" customFormat="1" ht="15" customHeight="1" x14ac:dyDescent="0.25">
      <c r="A27" s="16">
        <f t="shared" si="0"/>
        <v>-164641.55700000332</v>
      </c>
      <c r="B27" s="10">
        <v>42767</v>
      </c>
      <c r="C27" s="14"/>
      <c r="D27" s="17" t="s">
        <v>28</v>
      </c>
      <c r="E27" s="15">
        <v>3788.2</v>
      </c>
      <c r="F27" s="15"/>
      <c r="G27" s="18">
        <f t="shared" si="1"/>
        <v>-168429.75700000333</v>
      </c>
    </row>
    <row r="28" spans="1:7" s="3" customFormat="1" ht="15" customHeight="1" x14ac:dyDescent="0.25">
      <c r="A28" s="16">
        <f t="shared" si="0"/>
        <v>-168429.75700000333</v>
      </c>
      <c r="B28" s="10">
        <v>42767</v>
      </c>
      <c r="C28" s="14" t="s">
        <v>29</v>
      </c>
      <c r="D28" s="17" t="s">
        <v>30</v>
      </c>
      <c r="E28" s="15">
        <v>450</v>
      </c>
      <c r="F28" s="15"/>
      <c r="G28" s="18">
        <f t="shared" si="1"/>
        <v>-168879.75700000333</v>
      </c>
    </row>
    <row r="29" spans="1:7" s="3" customFormat="1" x14ac:dyDescent="0.25">
      <c r="A29" s="16">
        <f t="shared" si="0"/>
        <v>-168879.75700000333</v>
      </c>
      <c r="B29" s="10">
        <v>42767</v>
      </c>
      <c r="C29" s="14" t="s">
        <v>29</v>
      </c>
      <c r="D29" s="12" t="s">
        <v>31</v>
      </c>
      <c r="E29" s="15">
        <v>1160</v>
      </c>
      <c r="F29" s="15"/>
      <c r="G29" s="18">
        <f t="shared" si="1"/>
        <v>-170039.75700000333</v>
      </c>
    </row>
    <row r="30" spans="1:7" s="3" customFormat="1" ht="15" customHeight="1" x14ac:dyDescent="0.25">
      <c r="A30" s="16">
        <f t="shared" si="0"/>
        <v>-170039.75700000333</v>
      </c>
      <c r="B30" s="10">
        <v>42767</v>
      </c>
      <c r="C30" s="14" t="s">
        <v>29</v>
      </c>
      <c r="D30" s="17" t="s">
        <v>32</v>
      </c>
      <c r="E30" s="15">
        <v>1200</v>
      </c>
      <c r="F30" s="15"/>
      <c r="G30" s="18">
        <f t="shared" si="1"/>
        <v>-171239.75700000333</v>
      </c>
    </row>
    <row r="31" spans="1:7" s="3" customFormat="1" ht="15" customHeight="1" x14ac:dyDescent="0.25">
      <c r="A31" s="16">
        <f t="shared" si="0"/>
        <v>-171239.75700000333</v>
      </c>
      <c r="B31" s="10">
        <v>42767</v>
      </c>
      <c r="C31" s="14" t="s">
        <v>29</v>
      </c>
      <c r="D31" s="12" t="s">
        <v>33</v>
      </c>
      <c r="E31" s="13">
        <v>1500</v>
      </c>
      <c r="F31" s="13"/>
      <c r="G31" s="18">
        <f t="shared" si="1"/>
        <v>-172739.75700000333</v>
      </c>
    </row>
    <row r="32" spans="1:7" s="3" customFormat="1" x14ac:dyDescent="0.25">
      <c r="A32" s="16">
        <f t="shared" si="0"/>
        <v>-172739.75700000333</v>
      </c>
      <c r="B32" s="10">
        <v>42767</v>
      </c>
      <c r="C32" s="14" t="s">
        <v>29</v>
      </c>
      <c r="D32" s="19" t="s">
        <v>34</v>
      </c>
      <c r="E32" s="15">
        <v>14614</v>
      </c>
      <c r="F32" s="15"/>
      <c r="G32" s="18">
        <f t="shared" si="1"/>
        <v>-187353.75700000333</v>
      </c>
    </row>
    <row r="33" spans="1:11" s="3" customFormat="1" ht="30" x14ac:dyDescent="0.25">
      <c r="A33" s="16">
        <f t="shared" si="0"/>
        <v>-187353.75700000333</v>
      </c>
      <c r="B33" s="10">
        <v>42767</v>
      </c>
      <c r="C33" s="14" t="s">
        <v>29</v>
      </c>
      <c r="D33" s="12" t="s">
        <v>35</v>
      </c>
      <c r="E33" s="15">
        <v>3775</v>
      </c>
      <c r="F33" s="15"/>
      <c r="G33" s="18">
        <f t="shared" si="1"/>
        <v>-191128.75700000333</v>
      </c>
    </row>
    <row r="34" spans="1:11" s="3" customFormat="1" x14ac:dyDescent="0.25">
      <c r="A34" s="16">
        <f t="shared" si="0"/>
        <v>-191128.75700000333</v>
      </c>
      <c r="B34" s="10">
        <v>42767</v>
      </c>
      <c r="C34" s="14" t="s">
        <v>29</v>
      </c>
      <c r="D34" s="12" t="s">
        <v>36</v>
      </c>
      <c r="E34" s="13">
        <v>800</v>
      </c>
      <c r="F34" s="13"/>
      <c r="G34" s="18">
        <f t="shared" si="1"/>
        <v>-191928.75700000333</v>
      </c>
    </row>
    <row r="35" spans="1:11" s="3" customFormat="1" x14ac:dyDescent="0.25">
      <c r="A35" s="16">
        <f t="shared" si="0"/>
        <v>-191928.75700000333</v>
      </c>
      <c r="B35" s="10">
        <v>42767</v>
      </c>
      <c r="C35" s="11" t="s">
        <v>29</v>
      </c>
      <c r="D35" s="12" t="s">
        <v>37</v>
      </c>
      <c r="E35" s="13">
        <v>900</v>
      </c>
      <c r="F35" s="13"/>
      <c r="G35" s="18">
        <f t="shared" si="1"/>
        <v>-192828.75700000333</v>
      </c>
    </row>
    <row r="36" spans="1:11" s="3" customFormat="1" ht="30" x14ac:dyDescent="0.25">
      <c r="A36" s="16">
        <f t="shared" si="0"/>
        <v>-192828.75700000333</v>
      </c>
      <c r="B36" s="10">
        <v>42767</v>
      </c>
      <c r="C36" s="11" t="s">
        <v>29</v>
      </c>
      <c r="D36" s="20" t="s">
        <v>38</v>
      </c>
      <c r="E36" s="13">
        <v>4000</v>
      </c>
      <c r="F36" s="13"/>
      <c r="G36" s="18">
        <f t="shared" si="1"/>
        <v>-196828.75700000333</v>
      </c>
    </row>
    <row r="37" spans="1:11" s="3" customFormat="1" x14ac:dyDescent="0.25">
      <c r="A37" s="16">
        <f t="shared" si="0"/>
        <v>-196828.75700000333</v>
      </c>
      <c r="B37" s="10">
        <v>42767</v>
      </c>
      <c r="C37" s="11" t="s">
        <v>29</v>
      </c>
      <c r="D37" s="12" t="s">
        <v>39</v>
      </c>
      <c r="E37" s="13">
        <v>7400</v>
      </c>
      <c r="F37" s="21"/>
      <c r="G37" s="18">
        <f t="shared" si="1"/>
        <v>-204228.75700000333</v>
      </c>
    </row>
    <row r="38" spans="1:11" s="3" customFormat="1" ht="30" x14ac:dyDescent="0.25">
      <c r="A38" s="16">
        <f t="shared" si="0"/>
        <v>-204228.75700000333</v>
      </c>
      <c r="B38" s="10">
        <v>42767</v>
      </c>
      <c r="C38" s="11">
        <v>3219</v>
      </c>
      <c r="D38" s="12" t="s">
        <v>40</v>
      </c>
      <c r="E38" s="13">
        <v>6619.39</v>
      </c>
      <c r="F38" s="21"/>
      <c r="G38" s="18">
        <f t="shared" si="1"/>
        <v>-210848.14700000334</v>
      </c>
    </row>
    <row r="39" spans="1:11" s="3" customFormat="1" x14ac:dyDescent="0.25">
      <c r="A39" s="16">
        <f t="shared" si="0"/>
        <v>-210848.14700000334</v>
      </c>
      <c r="B39" s="10">
        <v>42767</v>
      </c>
      <c r="C39" s="11" t="s">
        <v>29</v>
      </c>
      <c r="D39" s="12" t="s">
        <v>41</v>
      </c>
      <c r="E39" s="13">
        <v>2400</v>
      </c>
      <c r="F39" s="13"/>
      <c r="G39" s="18">
        <f t="shared" si="1"/>
        <v>-213248.14700000334</v>
      </c>
    </row>
    <row r="40" spans="1:11" s="3" customFormat="1" x14ac:dyDescent="0.25">
      <c r="A40" s="16">
        <f t="shared" si="0"/>
        <v>-213248.14700000334</v>
      </c>
      <c r="B40" s="10">
        <v>42767</v>
      </c>
      <c r="C40" s="11" t="s">
        <v>29</v>
      </c>
      <c r="D40" s="15" t="s">
        <v>42</v>
      </c>
      <c r="E40" s="13">
        <v>383.63</v>
      </c>
      <c r="F40" s="22"/>
      <c r="G40" s="18">
        <f t="shared" si="1"/>
        <v>-213631.77700000335</v>
      </c>
    </row>
    <row r="41" spans="1:11" s="3" customFormat="1" x14ac:dyDescent="0.25">
      <c r="A41" s="16">
        <f t="shared" si="0"/>
        <v>-213631.77700000335</v>
      </c>
      <c r="B41" s="10">
        <v>42767</v>
      </c>
      <c r="C41" s="11" t="s">
        <v>29</v>
      </c>
      <c r="D41" s="15" t="s">
        <v>43</v>
      </c>
      <c r="E41" s="13">
        <v>496.5</v>
      </c>
      <c r="F41" s="13"/>
      <c r="G41" s="18">
        <f t="shared" si="1"/>
        <v>-214128.27700000335</v>
      </c>
    </row>
    <row r="42" spans="1:11" s="3" customFormat="1" x14ac:dyDescent="0.25">
      <c r="A42" s="16">
        <f t="shared" si="0"/>
        <v>-214128.27700000335</v>
      </c>
      <c r="B42" s="10">
        <v>42767</v>
      </c>
      <c r="C42" s="11" t="s">
        <v>29</v>
      </c>
      <c r="D42" s="15" t="s">
        <v>44</v>
      </c>
      <c r="E42" s="13">
        <v>389.78</v>
      </c>
      <c r="F42" s="13"/>
      <c r="G42" s="18">
        <f t="shared" si="1"/>
        <v>-214518.05700000335</v>
      </c>
      <c r="I42" s="23">
        <v>2899494812</v>
      </c>
      <c r="J42" s="24" t="s">
        <v>45</v>
      </c>
      <c r="K42" s="24"/>
    </row>
    <row r="43" spans="1:11" s="3" customFormat="1" x14ac:dyDescent="0.25">
      <c r="A43" s="16">
        <f t="shared" si="0"/>
        <v>-214518.05700000335</v>
      </c>
      <c r="B43" s="10">
        <v>42767</v>
      </c>
      <c r="C43" s="11" t="s">
        <v>29</v>
      </c>
      <c r="D43" s="15" t="s">
        <v>46</v>
      </c>
      <c r="E43" s="13">
        <v>1018.85</v>
      </c>
      <c r="F43" s="13"/>
      <c r="G43" s="18">
        <f t="shared" si="1"/>
        <v>-215536.90700000335</v>
      </c>
      <c r="I43" s="23">
        <v>2865713757</v>
      </c>
      <c r="J43" s="24" t="s">
        <v>47</v>
      </c>
    </row>
    <row r="44" spans="1:11" s="3" customFormat="1" ht="18.75" customHeight="1" x14ac:dyDescent="0.25">
      <c r="A44" s="16">
        <f t="shared" si="0"/>
        <v>-215536.90700000335</v>
      </c>
      <c r="B44" s="10">
        <v>42767</v>
      </c>
      <c r="C44" s="11" t="s">
        <v>29</v>
      </c>
      <c r="D44" s="15" t="s">
        <v>48</v>
      </c>
      <c r="E44" s="13">
        <v>443.1</v>
      </c>
      <c r="F44" s="13"/>
      <c r="G44" s="18">
        <f t="shared" si="1"/>
        <v>-215980.00700000336</v>
      </c>
    </row>
    <row r="45" spans="1:11" s="3" customFormat="1" ht="15" customHeight="1" x14ac:dyDescent="0.25">
      <c r="A45" s="16">
        <f t="shared" si="0"/>
        <v>-215980.00700000336</v>
      </c>
      <c r="B45" s="10">
        <v>42767</v>
      </c>
      <c r="C45" s="11" t="s">
        <v>29</v>
      </c>
      <c r="D45" s="15" t="s">
        <v>49</v>
      </c>
      <c r="E45" s="13">
        <v>588.86</v>
      </c>
      <c r="F45" s="13"/>
      <c r="G45" s="18">
        <f t="shared" si="1"/>
        <v>-216568.86700000335</v>
      </c>
    </row>
    <row r="46" spans="1:11" s="3" customFormat="1" x14ac:dyDescent="0.25">
      <c r="A46" s="16">
        <f t="shared" si="0"/>
        <v>-216568.86700000335</v>
      </c>
      <c r="B46" s="10">
        <v>42767</v>
      </c>
      <c r="C46" s="11" t="s">
        <v>29</v>
      </c>
      <c r="D46" s="15" t="s">
        <v>50</v>
      </c>
      <c r="E46" s="13">
        <v>629.48</v>
      </c>
      <c r="F46" s="13"/>
      <c r="G46" s="18">
        <f t="shared" si="1"/>
        <v>-217198.34700000336</v>
      </c>
    </row>
    <row r="47" spans="1:11" s="3" customFormat="1" ht="15" customHeight="1" x14ac:dyDescent="0.25">
      <c r="A47" s="16">
        <f t="shared" si="0"/>
        <v>-217198.34700000336</v>
      </c>
      <c r="B47" s="10">
        <v>42767</v>
      </c>
      <c r="C47" s="11" t="s">
        <v>29</v>
      </c>
      <c r="D47" s="15" t="s">
        <v>51</v>
      </c>
      <c r="E47" s="13">
        <v>617.76</v>
      </c>
      <c r="F47" s="13"/>
      <c r="G47" s="18">
        <f t="shared" si="1"/>
        <v>-217816.10700000337</v>
      </c>
    </row>
    <row r="48" spans="1:11" s="3" customFormat="1" ht="15" customHeight="1" x14ac:dyDescent="0.25">
      <c r="A48" s="16">
        <f t="shared" si="0"/>
        <v>-217816.10700000337</v>
      </c>
      <c r="B48" s="10">
        <v>42767</v>
      </c>
      <c r="C48" s="11" t="s">
        <v>29</v>
      </c>
      <c r="D48" s="15" t="s">
        <v>52</v>
      </c>
      <c r="E48" s="13">
        <v>513.98</v>
      </c>
      <c r="F48" s="13"/>
      <c r="G48" s="18">
        <f t="shared" si="1"/>
        <v>-218330.08700000338</v>
      </c>
    </row>
    <row r="49" spans="1:7" s="3" customFormat="1" ht="15" customHeight="1" x14ac:dyDescent="0.25">
      <c r="A49" s="16">
        <f t="shared" si="0"/>
        <v>-218330.08700000338</v>
      </c>
      <c r="B49" s="10">
        <v>42767</v>
      </c>
      <c r="C49" s="11" t="s">
        <v>29</v>
      </c>
      <c r="D49" s="12" t="s">
        <v>53</v>
      </c>
      <c r="E49" s="13">
        <v>10000</v>
      </c>
      <c r="F49" s="13"/>
      <c r="G49" s="18">
        <f t="shared" si="1"/>
        <v>-228330.08700000338</v>
      </c>
    </row>
    <row r="50" spans="1:7" s="3" customFormat="1" x14ac:dyDescent="0.25">
      <c r="A50" s="16">
        <f t="shared" si="0"/>
        <v>-228330.08700000338</v>
      </c>
      <c r="B50" s="10">
        <v>42768</v>
      </c>
      <c r="C50" s="11"/>
      <c r="D50" s="12" t="s">
        <v>54</v>
      </c>
      <c r="E50" s="13"/>
      <c r="F50" s="13">
        <v>88426.41</v>
      </c>
      <c r="G50" s="18">
        <f t="shared" si="1"/>
        <v>-139903.67700000337</v>
      </c>
    </row>
    <row r="51" spans="1:7" s="3" customFormat="1" x14ac:dyDescent="0.25">
      <c r="A51" s="16">
        <f t="shared" si="0"/>
        <v>-139903.67700000337</v>
      </c>
      <c r="B51" s="10">
        <v>42768</v>
      </c>
      <c r="C51" s="11" t="s">
        <v>29</v>
      </c>
      <c r="D51" s="25" t="s">
        <v>55</v>
      </c>
      <c r="E51" s="13">
        <v>800</v>
      </c>
      <c r="F51" s="13"/>
      <c r="G51" s="18">
        <f t="shared" si="1"/>
        <v>-140703.67700000337</v>
      </c>
    </row>
    <row r="52" spans="1:7" s="3" customFormat="1" ht="15" customHeight="1" x14ac:dyDescent="0.25">
      <c r="A52" s="16">
        <f t="shared" si="0"/>
        <v>-140703.67700000337</v>
      </c>
      <c r="B52" s="10">
        <v>42768</v>
      </c>
      <c r="C52" s="11"/>
      <c r="D52" s="12" t="s">
        <v>56</v>
      </c>
      <c r="E52" s="13"/>
      <c r="F52" s="13">
        <v>250000</v>
      </c>
      <c r="G52" s="18">
        <f t="shared" si="1"/>
        <v>109296.32299999663</v>
      </c>
    </row>
    <row r="53" spans="1:7" s="3" customFormat="1" ht="15" customHeight="1" x14ac:dyDescent="0.25">
      <c r="A53" s="16">
        <f t="shared" si="0"/>
        <v>109296.32299999663</v>
      </c>
      <c r="B53" s="10">
        <v>42768</v>
      </c>
      <c r="C53" s="11"/>
      <c r="D53" s="12" t="s">
        <v>57</v>
      </c>
      <c r="E53" s="13"/>
      <c r="F53" s="13">
        <v>476.76</v>
      </c>
      <c r="G53" s="18">
        <f t="shared" si="1"/>
        <v>109773.08299999662</v>
      </c>
    </row>
    <row r="54" spans="1:7" s="3" customFormat="1" ht="15" customHeight="1" x14ac:dyDescent="0.25">
      <c r="A54" s="16">
        <f t="shared" si="0"/>
        <v>109773.08299999662</v>
      </c>
      <c r="B54" s="10">
        <v>42768</v>
      </c>
      <c r="C54" s="11" t="s">
        <v>29</v>
      </c>
      <c r="D54" s="19" t="s">
        <v>58</v>
      </c>
      <c r="E54" s="13">
        <v>1850.2</v>
      </c>
      <c r="F54" s="13"/>
      <c r="G54" s="18">
        <f t="shared" si="1"/>
        <v>107922.88299999663</v>
      </c>
    </row>
    <row r="55" spans="1:7" s="3" customFormat="1" ht="15" customHeight="1" x14ac:dyDescent="0.25">
      <c r="A55" s="16">
        <f t="shared" si="0"/>
        <v>107922.88299999663</v>
      </c>
      <c r="B55" s="10">
        <v>42768</v>
      </c>
      <c r="C55" s="11" t="s">
        <v>29</v>
      </c>
      <c r="D55" s="19" t="s">
        <v>59</v>
      </c>
      <c r="E55" s="15">
        <v>4118</v>
      </c>
      <c r="F55" s="13"/>
      <c r="G55" s="18">
        <f t="shared" si="1"/>
        <v>103804.88299999663</v>
      </c>
    </row>
    <row r="56" spans="1:7" s="3" customFormat="1" ht="15" customHeight="1" x14ac:dyDescent="0.25">
      <c r="A56" s="16">
        <f t="shared" si="0"/>
        <v>103804.88299999663</v>
      </c>
      <c r="B56" s="10">
        <v>42768</v>
      </c>
      <c r="C56" s="11" t="s">
        <v>29</v>
      </c>
      <c r="D56" s="12" t="s">
        <v>60</v>
      </c>
      <c r="E56" s="15">
        <v>16173.88</v>
      </c>
      <c r="F56" s="13"/>
      <c r="G56" s="18">
        <f t="shared" si="1"/>
        <v>87631.002999996621</v>
      </c>
    </row>
    <row r="57" spans="1:7" s="3" customFormat="1" ht="18" customHeight="1" x14ac:dyDescent="0.25">
      <c r="A57" s="16">
        <f t="shared" si="0"/>
        <v>87631.002999996621</v>
      </c>
      <c r="B57" s="10">
        <v>42768</v>
      </c>
      <c r="C57" s="11" t="s">
        <v>29</v>
      </c>
      <c r="D57" s="19" t="s">
        <v>61</v>
      </c>
      <c r="E57" s="15">
        <v>9187.2000000000007</v>
      </c>
      <c r="F57" s="13"/>
      <c r="G57" s="18">
        <f t="shared" si="1"/>
        <v>78443.802999996624</v>
      </c>
    </row>
    <row r="58" spans="1:7" s="3" customFormat="1" x14ac:dyDescent="0.25">
      <c r="A58" s="16">
        <f t="shared" si="0"/>
        <v>78443.802999996624</v>
      </c>
      <c r="B58" s="10">
        <v>42768</v>
      </c>
      <c r="C58" s="11" t="s">
        <v>29</v>
      </c>
      <c r="D58" s="19" t="s">
        <v>62</v>
      </c>
      <c r="E58" s="13">
        <v>23375.45</v>
      </c>
      <c r="F58" s="13"/>
      <c r="G58" s="18">
        <f t="shared" si="1"/>
        <v>55068.352999996627</v>
      </c>
    </row>
    <row r="59" spans="1:7" s="3" customFormat="1" ht="15" customHeight="1" x14ac:dyDescent="0.25">
      <c r="A59" s="16">
        <f t="shared" si="0"/>
        <v>55068.352999996627</v>
      </c>
      <c r="B59" s="10">
        <v>42768</v>
      </c>
      <c r="C59" s="11" t="s">
        <v>29</v>
      </c>
      <c r="D59" s="12" t="s">
        <v>63</v>
      </c>
      <c r="E59" s="13">
        <v>1963.8</v>
      </c>
      <c r="F59" s="13"/>
      <c r="G59" s="18">
        <f t="shared" si="1"/>
        <v>53104.552999996624</v>
      </c>
    </row>
    <row r="60" spans="1:7" s="3" customFormat="1" x14ac:dyDescent="0.25">
      <c r="A60" s="16">
        <f t="shared" si="0"/>
        <v>53104.552999996624</v>
      </c>
      <c r="B60" s="10">
        <v>42768</v>
      </c>
      <c r="C60" s="11" t="s">
        <v>29</v>
      </c>
      <c r="D60" s="12" t="s">
        <v>64</v>
      </c>
      <c r="E60" s="15">
        <v>2602.8000000000002</v>
      </c>
      <c r="F60" s="13"/>
      <c r="G60" s="18">
        <f t="shared" si="1"/>
        <v>50501.752999996621</v>
      </c>
    </row>
    <row r="61" spans="1:7" s="3" customFormat="1" ht="15" customHeight="1" x14ac:dyDescent="0.25">
      <c r="A61" s="16">
        <f t="shared" si="0"/>
        <v>50501.752999996621</v>
      </c>
      <c r="B61" s="10">
        <v>42768</v>
      </c>
      <c r="C61" s="11" t="s">
        <v>29</v>
      </c>
      <c r="D61" s="19" t="s">
        <v>65</v>
      </c>
      <c r="E61" s="26">
        <v>4157.53</v>
      </c>
      <c r="F61" s="13"/>
      <c r="G61" s="18">
        <f t="shared" si="1"/>
        <v>46344.222999996622</v>
      </c>
    </row>
    <row r="62" spans="1:7" s="3" customFormat="1" ht="15" customHeight="1" x14ac:dyDescent="0.25">
      <c r="A62" s="16">
        <f t="shared" si="0"/>
        <v>46344.222999996622</v>
      </c>
      <c r="B62" s="10">
        <v>42768</v>
      </c>
      <c r="C62" s="11" t="s">
        <v>29</v>
      </c>
      <c r="D62" s="19" t="s">
        <v>66</v>
      </c>
      <c r="E62" s="13">
        <v>34698.879999999997</v>
      </c>
      <c r="F62" s="13"/>
      <c r="G62" s="18">
        <f t="shared" si="1"/>
        <v>11645.342999996625</v>
      </c>
    </row>
    <row r="63" spans="1:7" s="3" customFormat="1" ht="15" customHeight="1" x14ac:dyDescent="0.25">
      <c r="A63" s="16">
        <f t="shared" si="0"/>
        <v>11645.342999996625</v>
      </c>
      <c r="B63" s="10">
        <v>42768</v>
      </c>
      <c r="C63" s="11" t="s">
        <v>29</v>
      </c>
      <c r="D63" s="19" t="s">
        <v>67</v>
      </c>
      <c r="E63" s="13">
        <v>3132</v>
      </c>
      <c r="F63" s="13"/>
      <c r="G63" s="18">
        <f t="shared" si="1"/>
        <v>8513.3429999966247</v>
      </c>
    </row>
    <row r="64" spans="1:7" s="3" customFormat="1" x14ac:dyDescent="0.25">
      <c r="A64" s="16">
        <f t="shared" si="0"/>
        <v>8513.3429999966247</v>
      </c>
      <c r="B64" s="10">
        <v>42768</v>
      </c>
      <c r="C64" s="11" t="s">
        <v>29</v>
      </c>
      <c r="D64" s="19" t="s">
        <v>68</v>
      </c>
      <c r="E64" s="13">
        <v>691.99</v>
      </c>
      <c r="F64" s="13"/>
      <c r="G64" s="18">
        <f t="shared" si="1"/>
        <v>7821.3529999966249</v>
      </c>
    </row>
    <row r="65" spans="1:7" s="3" customFormat="1" x14ac:dyDescent="0.25">
      <c r="A65" s="16">
        <f t="shared" si="0"/>
        <v>7821.3529999966249</v>
      </c>
      <c r="B65" s="10">
        <v>42768</v>
      </c>
      <c r="C65" s="11" t="s">
        <v>29</v>
      </c>
      <c r="D65" s="19" t="s">
        <v>69</v>
      </c>
      <c r="E65" s="13">
        <v>9280</v>
      </c>
      <c r="F65" s="13"/>
      <c r="G65" s="18">
        <f t="shared" si="1"/>
        <v>-1458.6470000033751</v>
      </c>
    </row>
    <row r="66" spans="1:7" s="3" customFormat="1" ht="15" customHeight="1" x14ac:dyDescent="0.25">
      <c r="A66" s="16">
        <f t="shared" si="0"/>
        <v>-1458.6470000033751</v>
      </c>
      <c r="B66" s="10">
        <v>42768</v>
      </c>
      <c r="C66" s="11" t="s">
        <v>29</v>
      </c>
      <c r="D66" s="12" t="s">
        <v>70</v>
      </c>
      <c r="E66" s="13">
        <v>4000</v>
      </c>
      <c r="F66" s="13"/>
      <c r="G66" s="18">
        <f t="shared" si="1"/>
        <v>-5458.6470000033751</v>
      </c>
    </row>
    <row r="67" spans="1:7" s="3" customFormat="1" ht="15" customHeight="1" x14ac:dyDescent="0.25">
      <c r="A67" s="16">
        <f t="shared" si="0"/>
        <v>-5458.6470000033751</v>
      </c>
      <c r="B67" s="10">
        <v>42768</v>
      </c>
      <c r="C67" s="11" t="s">
        <v>29</v>
      </c>
      <c r="D67" s="12" t="s">
        <v>71</v>
      </c>
      <c r="E67" s="13">
        <v>1774.8</v>
      </c>
      <c r="F67" s="13"/>
      <c r="G67" s="18">
        <f t="shared" si="1"/>
        <v>-7233.4470000033753</v>
      </c>
    </row>
    <row r="68" spans="1:7" s="3" customFormat="1" ht="15" customHeight="1" x14ac:dyDescent="0.25">
      <c r="A68" s="16">
        <f t="shared" si="0"/>
        <v>-7233.4470000033753</v>
      </c>
      <c r="B68" s="10">
        <v>42768</v>
      </c>
      <c r="C68" s="11" t="s">
        <v>29</v>
      </c>
      <c r="D68" s="12" t="s">
        <v>72</v>
      </c>
      <c r="E68" s="13">
        <v>3080</v>
      </c>
      <c r="F68" s="13"/>
      <c r="G68" s="18">
        <f t="shared" si="1"/>
        <v>-10313.447000003376</v>
      </c>
    </row>
    <row r="69" spans="1:7" s="3" customFormat="1" ht="15" customHeight="1" x14ac:dyDescent="0.25">
      <c r="A69" s="16">
        <f t="shared" si="0"/>
        <v>-10313.447000003376</v>
      </c>
      <c r="B69" s="10">
        <v>42768</v>
      </c>
      <c r="C69" s="11" t="s">
        <v>29</v>
      </c>
      <c r="D69" s="19" t="s">
        <v>73</v>
      </c>
      <c r="E69" s="13">
        <v>3279.2</v>
      </c>
      <c r="F69" s="13"/>
      <c r="G69" s="18">
        <f t="shared" si="1"/>
        <v>-13592.647000003377</v>
      </c>
    </row>
    <row r="70" spans="1:7" s="3" customFormat="1" ht="15" customHeight="1" x14ac:dyDescent="0.25">
      <c r="A70" s="16">
        <f t="shared" si="0"/>
        <v>-13592.647000003377</v>
      </c>
      <c r="B70" s="10">
        <v>42768</v>
      </c>
      <c r="C70" s="11" t="s">
        <v>29</v>
      </c>
      <c r="D70" s="19" t="s">
        <v>74</v>
      </c>
      <c r="E70" s="13">
        <v>76270.100000000006</v>
      </c>
      <c r="F70" s="13"/>
      <c r="G70" s="18">
        <f t="shared" si="1"/>
        <v>-89862.747000003379</v>
      </c>
    </row>
    <row r="71" spans="1:7" s="3" customFormat="1" ht="15" customHeight="1" x14ac:dyDescent="0.25">
      <c r="A71" s="16">
        <f t="shared" ref="A71:A134" si="2">G70</f>
        <v>-89862.747000003379</v>
      </c>
      <c r="B71" s="10">
        <v>42768</v>
      </c>
      <c r="C71" s="11" t="s">
        <v>29</v>
      </c>
      <c r="D71" s="12" t="s">
        <v>75</v>
      </c>
      <c r="E71" s="13">
        <v>3932.4</v>
      </c>
      <c r="F71" s="13"/>
      <c r="G71" s="18">
        <f t="shared" ref="G71:G134" si="3">A71-E71+F71</f>
        <v>-93795.147000003373</v>
      </c>
    </row>
    <row r="72" spans="1:7" s="3" customFormat="1" ht="30" x14ac:dyDescent="0.25">
      <c r="A72" s="16">
        <f t="shared" si="2"/>
        <v>-93795.147000003373</v>
      </c>
      <c r="B72" s="10">
        <v>42768</v>
      </c>
      <c r="C72" s="11" t="s">
        <v>29</v>
      </c>
      <c r="D72" s="12" t="s">
        <v>76</v>
      </c>
      <c r="E72" s="26">
        <v>59525.48</v>
      </c>
      <c r="F72" s="13"/>
      <c r="G72" s="18">
        <f t="shared" si="3"/>
        <v>-153320.62700000338</v>
      </c>
    </row>
    <row r="73" spans="1:7" s="3" customFormat="1" ht="15" customHeight="1" x14ac:dyDescent="0.25">
      <c r="A73" s="16">
        <f t="shared" si="2"/>
        <v>-153320.62700000338</v>
      </c>
      <c r="B73" s="10">
        <v>42768</v>
      </c>
      <c r="C73" s="11" t="s">
        <v>29</v>
      </c>
      <c r="D73" s="17" t="s">
        <v>77</v>
      </c>
      <c r="E73" s="13">
        <v>1716.8</v>
      </c>
      <c r="F73" s="13"/>
      <c r="G73" s="18">
        <f t="shared" si="3"/>
        <v>-155037.42700000337</v>
      </c>
    </row>
    <row r="74" spans="1:7" s="3" customFormat="1" ht="15" customHeight="1" x14ac:dyDescent="0.25">
      <c r="A74" s="16">
        <f t="shared" si="2"/>
        <v>-155037.42700000337</v>
      </c>
      <c r="B74" s="10">
        <v>42768</v>
      </c>
      <c r="C74" s="11" t="s">
        <v>29</v>
      </c>
      <c r="D74" s="19" t="s">
        <v>78</v>
      </c>
      <c r="E74" s="13">
        <v>2086.12</v>
      </c>
      <c r="F74" s="13"/>
      <c r="G74" s="18">
        <f t="shared" si="3"/>
        <v>-157123.54700000337</v>
      </c>
    </row>
    <row r="75" spans="1:7" s="3" customFormat="1" ht="15" customHeight="1" x14ac:dyDescent="0.25">
      <c r="A75" s="16">
        <f t="shared" si="2"/>
        <v>-157123.54700000337</v>
      </c>
      <c r="B75" s="10">
        <v>42769</v>
      </c>
      <c r="C75" s="11"/>
      <c r="D75" s="12" t="s">
        <v>54</v>
      </c>
      <c r="E75" s="13"/>
      <c r="F75" s="13">
        <v>61719.06</v>
      </c>
      <c r="G75" s="18">
        <f t="shared" si="3"/>
        <v>-95404.48700000337</v>
      </c>
    </row>
    <row r="76" spans="1:7" s="3" customFormat="1" ht="15" customHeight="1" x14ac:dyDescent="0.25">
      <c r="A76" s="16">
        <f t="shared" si="2"/>
        <v>-95404.48700000337</v>
      </c>
      <c r="B76" s="10">
        <v>42769</v>
      </c>
      <c r="C76" s="11"/>
      <c r="D76" s="12" t="s">
        <v>79</v>
      </c>
      <c r="E76" s="13"/>
      <c r="F76" s="13">
        <v>32574</v>
      </c>
      <c r="G76" s="18">
        <f t="shared" si="3"/>
        <v>-62830.48700000337</v>
      </c>
    </row>
    <row r="77" spans="1:7" s="3" customFormat="1" ht="15" customHeight="1" x14ac:dyDescent="0.25">
      <c r="A77" s="16">
        <f t="shared" si="2"/>
        <v>-62830.48700000337</v>
      </c>
      <c r="B77" s="10">
        <v>42769</v>
      </c>
      <c r="C77" s="11" t="s">
        <v>29</v>
      </c>
      <c r="D77" s="27" t="s">
        <v>80</v>
      </c>
      <c r="E77" s="13">
        <v>23057.96</v>
      </c>
      <c r="F77" s="13"/>
      <c r="G77" s="18">
        <f t="shared" si="3"/>
        <v>-85888.447000003362</v>
      </c>
    </row>
    <row r="78" spans="1:7" s="3" customFormat="1" x14ac:dyDescent="0.25">
      <c r="A78" s="16">
        <f t="shared" si="2"/>
        <v>-85888.447000003362</v>
      </c>
      <c r="B78" s="10">
        <v>42769</v>
      </c>
      <c r="C78" s="11"/>
      <c r="D78" s="12" t="s">
        <v>81</v>
      </c>
      <c r="E78" s="13"/>
      <c r="F78" s="13">
        <v>231</v>
      </c>
      <c r="G78" s="18">
        <f t="shared" si="3"/>
        <v>-85657.447000003362</v>
      </c>
    </row>
    <row r="79" spans="1:7" s="3" customFormat="1" x14ac:dyDescent="0.25">
      <c r="A79" s="16">
        <f t="shared" si="2"/>
        <v>-85657.447000003362</v>
      </c>
      <c r="B79" s="10">
        <v>42769</v>
      </c>
      <c r="C79" s="11" t="s">
        <v>29</v>
      </c>
      <c r="D79" s="12" t="s">
        <v>82</v>
      </c>
      <c r="E79" s="13">
        <v>5000</v>
      </c>
      <c r="F79" s="28"/>
      <c r="G79" s="18">
        <f t="shared" si="3"/>
        <v>-90657.447000003362</v>
      </c>
    </row>
    <row r="80" spans="1:7" s="3" customFormat="1" ht="15" customHeight="1" x14ac:dyDescent="0.25">
      <c r="A80" s="16">
        <f t="shared" si="2"/>
        <v>-90657.447000003362</v>
      </c>
      <c r="B80" s="10">
        <v>42769</v>
      </c>
      <c r="C80" s="11" t="s">
        <v>29</v>
      </c>
      <c r="D80" s="12" t="s">
        <v>83</v>
      </c>
      <c r="E80" s="13">
        <v>22000</v>
      </c>
      <c r="F80" s="28"/>
      <c r="G80" s="18">
        <f t="shared" si="3"/>
        <v>-112657.44700000336</v>
      </c>
    </row>
    <row r="81" spans="1:7" s="3" customFormat="1" x14ac:dyDescent="0.25">
      <c r="A81" s="16">
        <f t="shared" si="2"/>
        <v>-112657.44700000336</v>
      </c>
      <c r="B81" s="10">
        <v>42769</v>
      </c>
      <c r="C81" s="11" t="s">
        <v>29</v>
      </c>
      <c r="D81" s="12" t="s">
        <v>84</v>
      </c>
      <c r="E81" s="13">
        <v>3000</v>
      </c>
      <c r="F81" s="13"/>
      <c r="G81" s="18">
        <f t="shared" si="3"/>
        <v>-115657.44700000336</v>
      </c>
    </row>
    <row r="82" spans="1:7" s="3" customFormat="1" ht="15.75" customHeight="1" x14ac:dyDescent="0.25">
      <c r="A82" s="16">
        <f t="shared" si="2"/>
        <v>-115657.44700000336</v>
      </c>
      <c r="B82" s="10">
        <v>42769</v>
      </c>
      <c r="C82" s="11" t="s">
        <v>29</v>
      </c>
      <c r="D82" s="29" t="s">
        <v>85</v>
      </c>
      <c r="E82" s="13">
        <v>15204.21</v>
      </c>
      <c r="F82" s="13"/>
      <c r="G82" s="18">
        <f t="shared" si="3"/>
        <v>-130861.65700000335</v>
      </c>
    </row>
    <row r="83" spans="1:7" s="3" customFormat="1" ht="15" customHeight="1" x14ac:dyDescent="0.25">
      <c r="A83" s="16">
        <f t="shared" si="2"/>
        <v>-130861.65700000335</v>
      </c>
      <c r="B83" s="10">
        <v>42769</v>
      </c>
      <c r="C83" s="11" t="s">
        <v>29</v>
      </c>
      <c r="D83" s="30" t="s">
        <v>58</v>
      </c>
      <c r="E83" s="13">
        <v>2088</v>
      </c>
      <c r="F83" s="13"/>
      <c r="G83" s="18">
        <f t="shared" si="3"/>
        <v>-132949.65700000335</v>
      </c>
    </row>
    <row r="84" spans="1:7" s="3" customFormat="1" x14ac:dyDescent="0.25">
      <c r="A84" s="16">
        <f t="shared" si="2"/>
        <v>-132949.65700000335</v>
      </c>
      <c r="B84" s="10">
        <v>42769</v>
      </c>
      <c r="C84" s="11" t="s">
        <v>29</v>
      </c>
      <c r="D84" s="19" t="s">
        <v>86</v>
      </c>
      <c r="E84" s="13">
        <v>17200</v>
      </c>
      <c r="F84" s="13"/>
      <c r="G84" s="18">
        <f t="shared" si="3"/>
        <v>-150149.65700000335</v>
      </c>
    </row>
    <row r="85" spans="1:7" s="3" customFormat="1" ht="15" customHeight="1" x14ac:dyDescent="0.25">
      <c r="A85" s="16">
        <f t="shared" si="2"/>
        <v>-150149.65700000335</v>
      </c>
      <c r="B85" s="10">
        <v>42769</v>
      </c>
      <c r="C85" s="11" t="s">
        <v>29</v>
      </c>
      <c r="D85" s="12" t="s">
        <v>87</v>
      </c>
      <c r="E85" s="13">
        <v>3776.96</v>
      </c>
      <c r="F85" s="13"/>
      <c r="G85" s="18">
        <f t="shared" si="3"/>
        <v>-153926.61700000335</v>
      </c>
    </row>
    <row r="86" spans="1:7" s="3" customFormat="1" ht="15" customHeight="1" x14ac:dyDescent="0.25">
      <c r="A86" s="16">
        <f t="shared" si="2"/>
        <v>-153926.61700000335</v>
      </c>
      <c r="B86" s="10">
        <v>42769</v>
      </c>
      <c r="C86" s="11" t="s">
        <v>29</v>
      </c>
      <c r="D86" s="12" t="s">
        <v>88</v>
      </c>
      <c r="E86" s="13">
        <v>3776.96</v>
      </c>
      <c r="F86" s="13"/>
      <c r="G86" s="18">
        <f t="shared" si="3"/>
        <v>-157703.57700000334</v>
      </c>
    </row>
    <row r="87" spans="1:7" s="3" customFormat="1" ht="15" customHeight="1" x14ac:dyDescent="0.25">
      <c r="A87" s="16">
        <f t="shared" si="2"/>
        <v>-157703.57700000334</v>
      </c>
      <c r="B87" s="10">
        <v>42769</v>
      </c>
      <c r="C87" s="11">
        <v>3220</v>
      </c>
      <c r="D87" s="29" t="s">
        <v>40</v>
      </c>
      <c r="E87" s="13">
        <v>2645.69</v>
      </c>
      <c r="F87" s="13"/>
      <c r="G87" s="18">
        <f t="shared" si="3"/>
        <v>-160349.26700000334</v>
      </c>
    </row>
    <row r="88" spans="1:7" s="3" customFormat="1" x14ac:dyDescent="0.25">
      <c r="A88" s="16">
        <f t="shared" si="2"/>
        <v>-160349.26700000334</v>
      </c>
      <c r="B88" s="10">
        <v>42773</v>
      </c>
      <c r="C88" s="11"/>
      <c r="D88" s="12" t="s">
        <v>54</v>
      </c>
      <c r="E88" s="13"/>
      <c r="F88" s="13">
        <v>67500.83</v>
      </c>
      <c r="G88" s="18">
        <f t="shared" si="3"/>
        <v>-92848.437000003338</v>
      </c>
    </row>
    <row r="89" spans="1:7" s="3" customFormat="1" ht="15" customHeight="1" x14ac:dyDescent="0.25">
      <c r="A89" s="16">
        <f t="shared" si="2"/>
        <v>-92848.437000003338</v>
      </c>
      <c r="B89" s="10">
        <v>42773</v>
      </c>
      <c r="C89" s="11" t="s">
        <v>29</v>
      </c>
      <c r="D89" s="17" t="s">
        <v>89</v>
      </c>
      <c r="E89" s="13">
        <v>20000</v>
      </c>
      <c r="F89" s="13"/>
      <c r="G89" s="18">
        <f t="shared" si="3"/>
        <v>-112848.43700000334</v>
      </c>
    </row>
    <row r="90" spans="1:7" s="3" customFormat="1" ht="15" customHeight="1" x14ac:dyDescent="0.25">
      <c r="A90" s="16">
        <f t="shared" si="2"/>
        <v>-112848.43700000334</v>
      </c>
      <c r="B90" s="10">
        <v>42773</v>
      </c>
      <c r="C90" s="11">
        <v>3222</v>
      </c>
      <c r="D90" s="12" t="s">
        <v>40</v>
      </c>
      <c r="E90" s="13">
        <v>6182.86</v>
      </c>
      <c r="F90" s="13"/>
      <c r="G90" s="18">
        <f t="shared" si="3"/>
        <v>-119031.29700000334</v>
      </c>
    </row>
    <row r="91" spans="1:7" s="3" customFormat="1" ht="15" customHeight="1" x14ac:dyDescent="0.25">
      <c r="A91" s="16">
        <f t="shared" si="2"/>
        <v>-119031.29700000334</v>
      </c>
      <c r="B91" s="10">
        <v>42773</v>
      </c>
      <c r="C91" s="11" t="s">
        <v>29</v>
      </c>
      <c r="D91" s="12" t="s">
        <v>90</v>
      </c>
      <c r="E91" s="13">
        <v>1000</v>
      </c>
      <c r="F91" s="13"/>
      <c r="G91" s="18">
        <f t="shared" si="3"/>
        <v>-120031.29700000334</v>
      </c>
    </row>
    <row r="92" spans="1:7" s="3" customFormat="1" x14ac:dyDescent="0.25">
      <c r="A92" s="16">
        <f t="shared" si="2"/>
        <v>-120031.29700000334</v>
      </c>
      <c r="B92" s="10">
        <v>42774</v>
      </c>
      <c r="C92" s="11"/>
      <c r="D92" s="12" t="s">
        <v>54</v>
      </c>
      <c r="E92" s="13"/>
      <c r="F92" s="13">
        <v>152284.49</v>
      </c>
      <c r="G92" s="18">
        <f t="shared" si="3"/>
        <v>32253.192999996652</v>
      </c>
    </row>
    <row r="93" spans="1:7" s="3" customFormat="1" ht="30" x14ac:dyDescent="0.25">
      <c r="A93" s="16">
        <f t="shared" si="2"/>
        <v>32253.192999996652</v>
      </c>
      <c r="B93" s="10">
        <v>42774</v>
      </c>
      <c r="C93" s="11">
        <v>3223</v>
      </c>
      <c r="D93" s="12" t="s">
        <v>91</v>
      </c>
      <c r="E93" s="31">
        <v>5893</v>
      </c>
      <c r="F93" s="13"/>
      <c r="G93" s="18">
        <f t="shared" si="3"/>
        <v>26360.192999996652</v>
      </c>
    </row>
    <row r="94" spans="1:7" s="3" customFormat="1" ht="14.25" customHeight="1" x14ac:dyDescent="0.25">
      <c r="A94" s="16">
        <f t="shared" si="2"/>
        <v>26360.192999996652</v>
      </c>
      <c r="B94" s="10">
        <v>42774</v>
      </c>
      <c r="C94" s="11" t="s">
        <v>29</v>
      </c>
      <c r="D94" s="12" t="s">
        <v>92</v>
      </c>
      <c r="E94" s="13">
        <v>1200</v>
      </c>
      <c r="F94" s="13"/>
      <c r="G94" s="18">
        <f t="shared" si="3"/>
        <v>25160.192999996652</v>
      </c>
    </row>
    <row r="95" spans="1:7" s="3" customFormat="1" x14ac:dyDescent="0.25">
      <c r="A95" s="16">
        <f t="shared" si="2"/>
        <v>25160.192999996652</v>
      </c>
      <c r="B95" s="10">
        <v>42774</v>
      </c>
      <c r="C95" s="11" t="s">
        <v>29</v>
      </c>
      <c r="D95" s="12" t="s">
        <v>93</v>
      </c>
      <c r="E95" s="13">
        <v>2000</v>
      </c>
      <c r="F95" s="13"/>
      <c r="G95" s="18">
        <f t="shared" si="3"/>
        <v>23160.192999996652</v>
      </c>
    </row>
    <row r="96" spans="1:7" s="3" customFormat="1" x14ac:dyDescent="0.25">
      <c r="A96" s="16">
        <f t="shared" si="2"/>
        <v>23160.192999996652</v>
      </c>
      <c r="B96" s="10">
        <v>42774</v>
      </c>
      <c r="C96" s="11" t="s">
        <v>29</v>
      </c>
      <c r="D96" s="13" t="s">
        <v>94</v>
      </c>
      <c r="E96" s="13">
        <v>600</v>
      </c>
      <c r="F96" s="13"/>
      <c r="G96" s="18">
        <f t="shared" si="3"/>
        <v>22560.192999996652</v>
      </c>
    </row>
    <row r="97" spans="1:7" s="3" customFormat="1" x14ac:dyDescent="0.25">
      <c r="A97" s="16">
        <f t="shared" si="2"/>
        <v>22560.192999996652</v>
      </c>
      <c r="B97" s="10">
        <v>42774</v>
      </c>
      <c r="C97" s="11" t="s">
        <v>29</v>
      </c>
      <c r="D97" s="13" t="s">
        <v>95</v>
      </c>
      <c r="E97" s="13">
        <v>1000</v>
      </c>
      <c r="F97" s="13"/>
      <c r="G97" s="18">
        <f t="shared" si="3"/>
        <v>21560.192999996652</v>
      </c>
    </row>
    <row r="98" spans="1:7" s="3" customFormat="1" ht="15" customHeight="1" x14ac:dyDescent="0.25">
      <c r="A98" s="16">
        <f t="shared" si="2"/>
        <v>21560.192999996652</v>
      </c>
      <c r="B98" s="10">
        <v>42774</v>
      </c>
      <c r="C98" s="11">
        <v>3221</v>
      </c>
      <c r="D98" s="12" t="s">
        <v>96</v>
      </c>
      <c r="E98" s="13"/>
      <c r="F98" s="13"/>
      <c r="G98" s="18">
        <f t="shared" si="3"/>
        <v>21560.192999996652</v>
      </c>
    </row>
    <row r="99" spans="1:7" s="3" customFormat="1" ht="30" x14ac:dyDescent="0.25">
      <c r="A99" s="16">
        <f t="shared" si="2"/>
        <v>21560.192999996652</v>
      </c>
      <c r="B99" s="10">
        <v>42774</v>
      </c>
      <c r="C99" s="11">
        <v>3224</v>
      </c>
      <c r="D99" s="12" t="s">
        <v>97</v>
      </c>
      <c r="E99" s="13">
        <v>3041.13</v>
      </c>
      <c r="F99" s="13"/>
      <c r="G99" s="18">
        <f t="shared" si="3"/>
        <v>18519.062999996651</v>
      </c>
    </row>
    <row r="100" spans="1:7" s="3" customFormat="1" x14ac:dyDescent="0.25">
      <c r="A100" s="16">
        <f t="shared" si="2"/>
        <v>18519.062999996651</v>
      </c>
      <c r="B100" s="10">
        <v>42774</v>
      </c>
      <c r="C100" s="11" t="s">
        <v>29</v>
      </c>
      <c r="D100" s="12" t="s">
        <v>98</v>
      </c>
      <c r="E100" s="13">
        <v>1500</v>
      </c>
      <c r="F100" s="13"/>
      <c r="G100" s="18">
        <f t="shared" si="3"/>
        <v>17019.062999996651</v>
      </c>
    </row>
    <row r="101" spans="1:7" s="3" customFormat="1" x14ac:dyDescent="0.25">
      <c r="A101" s="16">
        <f t="shared" si="2"/>
        <v>17019.062999996651</v>
      </c>
      <c r="B101" s="10">
        <v>42774</v>
      </c>
      <c r="C101" s="11">
        <v>3225</v>
      </c>
      <c r="D101" s="12" t="s">
        <v>99</v>
      </c>
      <c r="E101" s="13">
        <v>12180</v>
      </c>
      <c r="F101" s="13"/>
      <c r="G101" s="18">
        <f t="shared" si="3"/>
        <v>4839.0629999966513</v>
      </c>
    </row>
    <row r="102" spans="1:7" s="3" customFormat="1" ht="15" customHeight="1" x14ac:dyDescent="0.25">
      <c r="A102" s="16">
        <f t="shared" si="2"/>
        <v>4839.0629999966513</v>
      </c>
      <c r="B102" s="10">
        <v>42774</v>
      </c>
      <c r="C102" s="11">
        <v>3226</v>
      </c>
      <c r="D102" s="12" t="s">
        <v>100</v>
      </c>
      <c r="E102" s="13">
        <v>5034</v>
      </c>
      <c r="F102" s="13"/>
      <c r="G102" s="18">
        <f t="shared" si="3"/>
        <v>-194.93700000334866</v>
      </c>
    </row>
    <row r="103" spans="1:7" s="3" customFormat="1" x14ac:dyDescent="0.25">
      <c r="A103" s="16">
        <f t="shared" si="2"/>
        <v>-194.93700000334866</v>
      </c>
      <c r="B103" s="10">
        <v>42774</v>
      </c>
      <c r="C103" s="11" t="s">
        <v>29</v>
      </c>
      <c r="D103" s="12" t="s">
        <v>101</v>
      </c>
      <c r="E103" s="13">
        <v>4800</v>
      </c>
      <c r="F103" s="13"/>
      <c r="G103" s="18">
        <f t="shared" si="3"/>
        <v>-4994.9370000033487</v>
      </c>
    </row>
    <row r="104" spans="1:7" s="3" customFormat="1" ht="15" customHeight="1" x14ac:dyDescent="0.25">
      <c r="A104" s="16">
        <f t="shared" si="2"/>
        <v>-4994.9370000033487</v>
      </c>
      <c r="B104" s="10">
        <v>42774</v>
      </c>
      <c r="C104" s="11" t="s">
        <v>29</v>
      </c>
      <c r="D104" s="12" t="s">
        <v>102</v>
      </c>
      <c r="E104" s="13">
        <v>1000</v>
      </c>
      <c r="F104" s="13"/>
      <c r="G104" s="18">
        <f t="shared" si="3"/>
        <v>-5994.9370000033487</v>
      </c>
    </row>
    <row r="105" spans="1:7" s="3" customFormat="1" ht="15" customHeight="1" x14ac:dyDescent="0.25">
      <c r="A105" s="16">
        <f t="shared" si="2"/>
        <v>-5994.9370000033487</v>
      </c>
      <c r="B105" s="10">
        <v>42774</v>
      </c>
      <c r="C105" s="11" t="s">
        <v>29</v>
      </c>
      <c r="D105" s="12" t="s">
        <v>103</v>
      </c>
      <c r="E105" s="13">
        <v>500</v>
      </c>
      <c r="F105" s="13"/>
      <c r="G105" s="18">
        <f t="shared" si="3"/>
        <v>-6494.9370000033487</v>
      </c>
    </row>
    <row r="106" spans="1:7" ht="30" x14ac:dyDescent="0.25">
      <c r="A106" s="16">
        <f t="shared" si="2"/>
        <v>-6494.9370000033487</v>
      </c>
      <c r="B106" s="10">
        <v>42774</v>
      </c>
      <c r="C106" s="11" t="s">
        <v>29</v>
      </c>
      <c r="D106" s="27" t="s">
        <v>80</v>
      </c>
      <c r="E106" s="13">
        <v>4366.9799999999996</v>
      </c>
      <c r="F106" s="13"/>
      <c r="G106" s="18">
        <f t="shared" si="3"/>
        <v>-10861.917000003348</v>
      </c>
    </row>
    <row r="107" spans="1:7" x14ac:dyDescent="0.25">
      <c r="A107" s="16">
        <f t="shared" si="2"/>
        <v>-10861.917000003348</v>
      </c>
      <c r="B107" s="10">
        <v>42774</v>
      </c>
      <c r="C107" s="11" t="s">
        <v>29</v>
      </c>
      <c r="D107" s="19" t="s">
        <v>104</v>
      </c>
      <c r="E107" s="13">
        <v>68524</v>
      </c>
      <c r="F107" s="13"/>
      <c r="G107" s="18">
        <f t="shared" si="3"/>
        <v>-79385.917000003348</v>
      </c>
    </row>
    <row r="108" spans="1:7" ht="15" customHeight="1" x14ac:dyDescent="0.25">
      <c r="A108" s="16">
        <f t="shared" si="2"/>
        <v>-79385.917000003348</v>
      </c>
      <c r="B108" s="10">
        <v>42774</v>
      </c>
      <c r="C108" s="11" t="s">
        <v>29</v>
      </c>
      <c r="D108" s="12" t="s">
        <v>105</v>
      </c>
      <c r="E108" s="26">
        <v>2000</v>
      </c>
      <c r="F108" s="13"/>
      <c r="G108" s="18">
        <f t="shared" si="3"/>
        <v>-81385.917000003348</v>
      </c>
    </row>
    <row r="109" spans="1:7" ht="30" x14ac:dyDescent="0.25">
      <c r="A109" s="16">
        <f t="shared" si="2"/>
        <v>-81385.917000003348</v>
      </c>
      <c r="B109" s="10">
        <v>42774</v>
      </c>
      <c r="C109" s="11" t="s">
        <v>29</v>
      </c>
      <c r="D109" s="12" t="s">
        <v>106</v>
      </c>
      <c r="E109" s="13">
        <v>17000</v>
      </c>
      <c r="F109" s="13"/>
      <c r="G109" s="18">
        <f t="shared" si="3"/>
        <v>-98385.917000003348</v>
      </c>
    </row>
    <row r="110" spans="1:7" ht="15" customHeight="1" x14ac:dyDescent="0.25">
      <c r="A110" s="16">
        <f t="shared" si="2"/>
        <v>-98385.917000003348</v>
      </c>
      <c r="B110" s="10">
        <v>42774</v>
      </c>
      <c r="C110" s="11" t="s">
        <v>29</v>
      </c>
      <c r="D110" s="12" t="s">
        <v>107</v>
      </c>
      <c r="E110" s="13">
        <v>3000</v>
      </c>
      <c r="F110" s="13"/>
      <c r="G110" s="18">
        <f t="shared" si="3"/>
        <v>-101385.91700000335</v>
      </c>
    </row>
    <row r="111" spans="1:7" ht="15" customHeight="1" x14ac:dyDescent="0.25">
      <c r="A111" s="16">
        <f t="shared" si="2"/>
        <v>-101385.91700000335</v>
      </c>
      <c r="B111" s="10">
        <v>42774</v>
      </c>
      <c r="C111" s="11" t="s">
        <v>29</v>
      </c>
      <c r="D111" s="12" t="s">
        <v>108</v>
      </c>
      <c r="E111" s="13">
        <v>500</v>
      </c>
      <c r="F111" s="13"/>
      <c r="G111" s="18">
        <f t="shared" si="3"/>
        <v>-101885.91700000335</v>
      </c>
    </row>
    <row r="112" spans="1:7" ht="15" customHeight="1" x14ac:dyDescent="0.25">
      <c r="A112" s="16">
        <f t="shared" si="2"/>
        <v>-101885.91700000335</v>
      </c>
      <c r="B112" s="10">
        <v>42774</v>
      </c>
      <c r="C112" s="11" t="s">
        <v>29</v>
      </c>
      <c r="D112" s="12" t="s">
        <v>109</v>
      </c>
      <c r="E112" s="13">
        <v>1305</v>
      </c>
      <c r="F112" s="13"/>
      <c r="G112" s="18">
        <f t="shared" si="3"/>
        <v>-103190.91700000335</v>
      </c>
    </row>
    <row r="113" spans="1:7" x14ac:dyDescent="0.25">
      <c r="A113" s="16">
        <f t="shared" si="2"/>
        <v>-103190.91700000335</v>
      </c>
      <c r="B113" s="10">
        <v>42774</v>
      </c>
      <c r="C113" s="11" t="s">
        <v>29</v>
      </c>
      <c r="D113" s="12" t="s">
        <v>110</v>
      </c>
      <c r="E113" s="13">
        <v>16890</v>
      </c>
      <c r="F113" s="13"/>
      <c r="G113" s="18">
        <f t="shared" si="3"/>
        <v>-120080.91700000335</v>
      </c>
    </row>
    <row r="114" spans="1:7" ht="15" customHeight="1" x14ac:dyDescent="0.25">
      <c r="A114" s="16">
        <f t="shared" si="2"/>
        <v>-120080.91700000335</v>
      </c>
      <c r="B114" s="10">
        <v>42775</v>
      </c>
      <c r="C114" s="11" t="s">
        <v>29</v>
      </c>
      <c r="D114" s="19" t="s">
        <v>111</v>
      </c>
      <c r="E114" s="13">
        <v>2088</v>
      </c>
      <c r="F114" s="13"/>
      <c r="G114" s="18">
        <f t="shared" si="3"/>
        <v>-122168.91700000335</v>
      </c>
    </row>
    <row r="115" spans="1:7" ht="15" customHeight="1" x14ac:dyDescent="0.25">
      <c r="A115" s="16">
        <f t="shared" si="2"/>
        <v>-122168.91700000335</v>
      </c>
      <c r="B115" s="10">
        <v>42775</v>
      </c>
      <c r="C115" s="11"/>
      <c r="D115" s="12" t="s">
        <v>112</v>
      </c>
      <c r="E115" s="13"/>
      <c r="F115" s="13">
        <v>60836.4</v>
      </c>
      <c r="G115" s="18">
        <f t="shared" si="3"/>
        <v>-61332.517000003347</v>
      </c>
    </row>
    <row r="116" spans="1:7" ht="15" customHeight="1" x14ac:dyDescent="0.25">
      <c r="A116" s="16">
        <f t="shared" si="2"/>
        <v>-61332.517000003347</v>
      </c>
      <c r="B116" s="10">
        <v>42775</v>
      </c>
      <c r="C116" s="11"/>
      <c r="D116" s="12" t="s">
        <v>113</v>
      </c>
      <c r="E116" s="13"/>
      <c r="F116" s="13">
        <v>107200</v>
      </c>
      <c r="G116" s="18">
        <f t="shared" si="3"/>
        <v>45867.482999996653</v>
      </c>
    </row>
    <row r="117" spans="1:7" ht="30" x14ac:dyDescent="0.25">
      <c r="A117" s="16">
        <f t="shared" si="2"/>
        <v>45867.482999996653</v>
      </c>
      <c r="B117" s="10">
        <v>42775</v>
      </c>
      <c r="C117" s="11">
        <v>3227</v>
      </c>
      <c r="D117" s="12" t="s">
        <v>40</v>
      </c>
      <c r="E117" s="13">
        <v>9107.1</v>
      </c>
      <c r="F117" s="13"/>
      <c r="G117" s="18">
        <f t="shared" si="3"/>
        <v>36760.382999996655</v>
      </c>
    </row>
    <row r="118" spans="1:7" ht="15" customHeight="1" x14ac:dyDescent="0.25">
      <c r="A118" s="16">
        <f t="shared" si="2"/>
        <v>36760.382999996655</v>
      </c>
      <c r="B118" s="10">
        <v>42775</v>
      </c>
      <c r="C118" s="11">
        <v>3228</v>
      </c>
      <c r="D118" s="12" t="s">
        <v>114</v>
      </c>
      <c r="E118" s="13">
        <v>2668</v>
      </c>
      <c r="F118" s="13"/>
      <c r="G118" s="18">
        <f t="shared" si="3"/>
        <v>34092.382999996655</v>
      </c>
    </row>
    <row r="119" spans="1:7" x14ac:dyDescent="0.25">
      <c r="A119" s="16">
        <f t="shared" si="2"/>
        <v>34092.382999996655</v>
      </c>
      <c r="B119" s="10">
        <v>42775</v>
      </c>
      <c r="C119" s="11">
        <v>3229</v>
      </c>
      <c r="D119" s="12" t="s">
        <v>115</v>
      </c>
      <c r="E119" s="13">
        <v>2670</v>
      </c>
      <c r="F119" s="13"/>
      <c r="G119" s="18">
        <f t="shared" si="3"/>
        <v>31422.382999996655</v>
      </c>
    </row>
    <row r="120" spans="1:7" x14ac:dyDescent="0.25">
      <c r="A120" s="16">
        <f t="shared" si="2"/>
        <v>31422.382999996655</v>
      </c>
      <c r="B120" s="10">
        <v>42775</v>
      </c>
      <c r="C120" s="11" t="s">
        <v>29</v>
      </c>
      <c r="D120" s="12" t="s">
        <v>116</v>
      </c>
      <c r="E120" s="13">
        <v>2500</v>
      </c>
      <c r="F120" s="13"/>
      <c r="G120" s="18">
        <f t="shared" si="3"/>
        <v>28922.382999996655</v>
      </c>
    </row>
    <row r="121" spans="1:7" ht="15" customHeight="1" x14ac:dyDescent="0.25">
      <c r="A121" s="16">
        <f t="shared" si="2"/>
        <v>28922.382999996655</v>
      </c>
      <c r="B121" s="10">
        <v>42775</v>
      </c>
      <c r="C121" s="11"/>
      <c r="D121" s="12" t="s">
        <v>57</v>
      </c>
      <c r="E121" s="13"/>
      <c r="F121" s="13">
        <v>576.95000000000005</v>
      </c>
      <c r="G121" s="18">
        <f t="shared" si="3"/>
        <v>29499.332999996655</v>
      </c>
    </row>
    <row r="122" spans="1:7" ht="15" customHeight="1" x14ac:dyDescent="0.25">
      <c r="A122" s="16">
        <f t="shared" si="2"/>
        <v>29499.332999996655</v>
      </c>
      <c r="B122" s="10">
        <v>42775</v>
      </c>
      <c r="C122" s="11" t="s">
        <v>29</v>
      </c>
      <c r="D122" s="19" t="s">
        <v>117</v>
      </c>
      <c r="E122" s="13">
        <v>99708.3</v>
      </c>
      <c r="F122" s="13"/>
      <c r="G122" s="18">
        <f t="shared" si="3"/>
        <v>-70208.967000003351</v>
      </c>
    </row>
    <row r="123" spans="1:7" x14ac:dyDescent="0.25">
      <c r="A123" s="16">
        <f t="shared" si="2"/>
        <v>-70208.967000003351</v>
      </c>
      <c r="B123" s="10">
        <v>42775</v>
      </c>
      <c r="C123" s="11" t="s">
        <v>29</v>
      </c>
      <c r="D123" s="19" t="s">
        <v>118</v>
      </c>
      <c r="E123" s="13">
        <v>3016</v>
      </c>
      <c r="F123" s="13"/>
      <c r="G123" s="18">
        <f t="shared" si="3"/>
        <v>-73224.967000003351</v>
      </c>
    </row>
    <row r="124" spans="1:7" x14ac:dyDescent="0.25">
      <c r="A124" s="16">
        <f t="shared" si="2"/>
        <v>-73224.967000003351</v>
      </c>
      <c r="B124" s="10">
        <v>42775</v>
      </c>
      <c r="C124" s="11" t="s">
        <v>29</v>
      </c>
      <c r="D124" s="19" t="s">
        <v>118</v>
      </c>
      <c r="E124" s="13">
        <v>4669</v>
      </c>
      <c r="F124" s="13"/>
      <c r="G124" s="18">
        <f t="shared" si="3"/>
        <v>-77893.967000003351</v>
      </c>
    </row>
    <row r="125" spans="1:7" x14ac:dyDescent="0.25">
      <c r="A125" s="16">
        <f t="shared" si="2"/>
        <v>-77893.967000003351</v>
      </c>
      <c r="B125" s="10">
        <v>42775</v>
      </c>
      <c r="C125" s="11" t="s">
        <v>29</v>
      </c>
      <c r="D125" s="12" t="s">
        <v>119</v>
      </c>
      <c r="E125" s="13">
        <v>1036.8499999999999</v>
      </c>
      <c r="F125" s="13"/>
      <c r="G125" s="18">
        <f t="shared" si="3"/>
        <v>-78930.817000003357</v>
      </c>
    </row>
    <row r="126" spans="1:7" x14ac:dyDescent="0.25">
      <c r="A126" s="16">
        <f t="shared" si="2"/>
        <v>-78930.817000003357</v>
      </c>
      <c r="B126" s="10">
        <v>42775</v>
      </c>
      <c r="C126" s="11" t="s">
        <v>29</v>
      </c>
      <c r="D126" s="12" t="s">
        <v>120</v>
      </c>
      <c r="E126" s="13">
        <v>1966</v>
      </c>
      <c r="F126" s="13"/>
      <c r="G126" s="18">
        <f t="shared" si="3"/>
        <v>-80896.817000003357</v>
      </c>
    </row>
    <row r="127" spans="1:7" x14ac:dyDescent="0.25">
      <c r="A127" s="16">
        <f t="shared" si="2"/>
        <v>-80896.817000003357</v>
      </c>
      <c r="B127" s="10">
        <v>42775</v>
      </c>
      <c r="C127" s="11" t="s">
        <v>29</v>
      </c>
      <c r="D127" s="12" t="s">
        <v>121</v>
      </c>
      <c r="E127" s="13">
        <v>11200</v>
      </c>
      <c r="F127" s="13"/>
      <c r="G127" s="18">
        <f t="shared" si="3"/>
        <v>-92096.817000003357</v>
      </c>
    </row>
    <row r="128" spans="1:7" x14ac:dyDescent="0.25">
      <c r="A128" s="16">
        <f t="shared" si="2"/>
        <v>-92096.817000003357</v>
      </c>
      <c r="B128" s="10">
        <v>42775</v>
      </c>
      <c r="C128" s="11" t="s">
        <v>29</v>
      </c>
      <c r="D128" s="19" t="s">
        <v>122</v>
      </c>
      <c r="E128" s="13">
        <v>389.99</v>
      </c>
      <c r="F128" s="13"/>
      <c r="G128" s="18">
        <f t="shared" si="3"/>
        <v>-92486.807000003362</v>
      </c>
    </row>
    <row r="129" spans="1:7" x14ac:dyDescent="0.25">
      <c r="A129" s="16">
        <f t="shared" si="2"/>
        <v>-92486.807000003362</v>
      </c>
      <c r="B129" s="10">
        <v>42775</v>
      </c>
      <c r="C129" s="11" t="s">
        <v>29</v>
      </c>
      <c r="D129" s="19" t="s">
        <v>123</v>
      </c>
      <c r="E129" s="13">
        <v>2000</v>
      </c>
      <c r="F129" s="13"/>
      <c r="G129" s="18">
        <f t="shared" si="3"/>
        <v>-94486.807000003362</v>
      </c>
    </row>
    <row r="130" spans="1:7" ht="15" customHeight="1" x14ac:dyDescent="0.25">
      <c r="A130" s="16">
        <f t="shared" si="2"/>
        <v>-94486.807000003362</v>
      </c>
      <c r="B130" s="10">
        <v>42775</v>
      </c>
      <c r="C130" s="11" t="s">
        <v>29</v>
      </c>
      <c r="D130" s="12" t="s">
        <v>84</v>
      </c>
      <c r="E130" s="13">
        <v>1392</v>
      </c>
      <c r="F130" s="13"/>
      <c r="G130" s="18">
        <f t="shared" si="3"/>
        <v>-95878.807000003362</v>
      </c>
    </row>
    <row r="131" spans="1:7" ht="15" customHeight="1" x14ac:dyDescent="0.25">
      <c r="A131" s="16">
        <f t="shared" si="2"/>
        <v>-95878.807000003362</v>
      </c>
      <c r="B131" s="10">
        <v>42775</v>
      </c>
      <c r="C131" s="11" t="s">
        <v>29</v>
      </c>
      <c r="D131" s="12" t="s">
        <v>124</v>
      </c>
      <c r="E131" s="13">
        <v>2784</v>
      </c>
      <c r="F131" s="13"/>
      <c r="G131" s="18">
        <f t="shared" si="3"/>
        <v>-98662.807000003362</v>
      </c>
    </row>
    <row r="132" spans="1:7" ht="15" customHeight="1" x14ac:dyDescent="0.25">
      <c r="A132" s="16">
        <f t="shared" si="2"/>
        <v>-98662.807000003362</v>
      </c>
      <c r="B132" s="10">
        <v>42775</v>
      </c>
      <c r="C132" s="11" t="s">
        <v>29</v>
      </c>
      <c r="D132" s="19" t="s">
        <v>125</v>
      </c>
      <c r="E132" s="13">
        <v>59848.32</v>
      </c>
      <c r="F132" s="13"/>
      <c r="G132" s="18">
        <f t="shared" si="3"/>
        <v>-158511.12700000335</v>
      </c>
    </row>
    <row r="133" spans="1:7" x14ac:dyDescent="0.25">
      <c r="A133" s="16">
        <f t="shared" si="2"/>
        <v>-158511.12700000335</v>
      </c>
      <c r="B133" s="10">
        <v>42775</v>
      </c>
      <c r="C133" s="11" t="s">
        <v>29</v>
      </c>
      <c r="D133" s="19" t="s">
        <v>118</v>
      </c>
      <c r="E133" s="13">
        <v>3248</v>
      </c>
      <c r="F133" s="13"/>
      <c r="G133" s="18">
        <f t="shared" si="3"/>
        <v>-161759.12700000335</v>
      </c>
    </row>
    <row r="134" spans="1:7" ht="15" customHeight="1" x14ac:dyDescent="0.25">
      <c r="A134" s="16">
        <f t="shared" si="2"/>
        <v>-161759.12700000335</v>
      </c>
      <c r="B134" s="10">
        <v>42775</v>
      </c>
      <c r="C134" s="11" t="s">
        <v>29</v>
      </c>
      <c r="D134" s="19" t="s">
        <v>126</v>
      </c>
      <c r="E134" s="13">
        <v>997.6</v>
      </c>
      <c r="F134" s="13"/>
      <c r="G134" s="18">
        <f t="shared" si="3"/>
        <v>-162756.72700000336</v>
      </c>
    </row>
    <row r="135" spans="1:7" ht="18.75" customHeight="1" x14ac:dyDescent="0.25">
      <c r="A135" s="16">
        <f t="shared" ref="A135:A198" si="4">G134</f>
        <v>-162756.72700000336</v>
      </c>
      <c r="B135" s="10">
        <v>42775</v>
      </c>
      <c r="C135" s="11" t="s">
        <v>29</v>
      </c>
      <c r="D135" s="19" t="s">
        <v>127</v>
      </c>
      <c r="E135" s="13">
        <v>8004</v>
      </c>
      <c r="F135" s="13"/>
      <c r="G135" s="18">
        <f t="shared" ref="G135:G198" si="5">A135-E135+F135</f>
        <v>-170760.72700000336</v>
      </c>
    </row>
    <row r="136" spans="1:7" ht="15" customHeight="1" x14ac:dyDescent="0.25">
      <c r="A136" s="16">
        <f t="shared" si="4"/>
        <v>-170760.72700000336</v>
      </c>
      <c r="B136" s="10">
        <v>42775</v>
      </c>
      <c r="C136" s="11" t="s">
        <v>29</v>
      </c>
      <c r="D136" s="19" t="s">
        <v>128</v>
      </c>
      <c r="E136" s="13">
        <v>14415</v>
      </c>
      <c r="F136" s="13"/>
      <c r="G136" s="18">
        <f t="shared" si="5"/>
        <v>-185175.72700000336</v>
      </c>
    </row>
    <row r="137" spans="1:7" x14ac:dyDescent="0.25">
      <c r="A137" s="16">
        <f t="shared" si="4"/>
        <v>-185175.72700000336</v>
      </c>
      <c r="B137" s="10">
        <v>42775</v>
      </c>
      <c r="C137" s="11" t="s">
        <v>29</v>
      </c>
      <c r="D137" s="12" t="s">
        <v>129</v>
      </c>
      <c r="E137" s="13">
        <v>10817</v>
      </c>
      <c r="F137" s="13"/>
      <c r="G137" s="18">
        <f t="shared" si="5"/>
        <v>-195992.72700000336</v>
      </c>
    </row>
    <row r="138" spans="1:7" ht="15" customHeight="1" x14ac:dyDescent="0.25">
      <c r="A138" s="16">
        <f t="shared" si="4"/>
        <v>-195992.72700000336</v>
      </c>
      <c r="B138" s="10">
        <v>42775</v>
      </c>
      <c r="C138" s="11" t="s">
        <v>29</v>
      </c>
      <c r="D138" s="12" t="s">
        <v>130</v>
      </c>
      <c r="E138" s="13">
        <v>16820</v>
      </c>
      <c r="F138" s="13"/>
      <c r="G138" s="18">
        <f t="shared" si="5"/>
        <v>-212812.72700000336</v>
      </c>
    </row>
    <row r="139" spans="1:7" x14ac:dyDescent="0.25">
      <c r="A139" s="16">
        <f t="shared" si="4"/>
        <v>-212812.72700000336</v>
      </c>
      <c r="B139" s="10">
        <v>42775</v>
      </c>
      <c r="C139" s="11" t="s">
        <v>29</v>
      </c>
      <c r="D139" s="12" t="s">
        <v>131</v>
      </c>
      <c r="E139" s="13">
        <v>3560</v>
      </c>
      <c r="F139" s="13"/>
      <c r="G139" s="18">
        <f t="shared" si="5"/>
        <v>-216372.72700000336</v>
      </c>
    </row>
    <row r="140" spans="1:7" x14ac:dyDescent="0.25">
      <c r="A140" s="16">
        <f t="shared" si="4"/>
        <v>-216372.72700000336</v>
      </c>
      <c r="B140" s="10">
        <v>42775</v>
      </c>
      <c r="C140" s="11"/>
      <c r="D140" s="12" t="s">
        <v>57</v>
      </c>
      <c r="E140" s="13"/>
      <c r="F140" s="13">
        <v>99.1</v>
      </c>
      <c r="G140" s="18">
        <f t="shared" si="5"/>
        <v>-216273.62700000335</v>
      </c>
    </row>
    <row r="141" spans="1:7" ht="15" customHeight="1" x14ac:dyDescent="0.25">
      <c r="A141" s="16">
        <f t="shared" si="4"/>
        <v>-216273.62700000335</v>
      </c>
      <c r="B141" s="10">
        <v>42776</v>
      </c>
      <c r="C141" s="11" t="s">
        <v>29</v>
      </c>
      <c r="D141" s="12" t="s">
        <v>132</v>
      </c>
      <c r="E141" s="13">
        <v>10000</v>
      </c>
      <c r="F141" s="13"/>
      <c r="G141" s="18">
        <f t="shared" si="5"/>
        <v>-226273.62700000335</v>
      </c>
    </row>
    <row r="142" spans="1:7" x14ac:dyDescent="0.25">
      <c r="A142" s="16">
        <f t="shared" si="4"/>
        <v>-226273.62700000335</v>
      </c>
      <c r="B142" s="10">
        <v>42776</v>
      </c>
      <c r="C142" s="11"/>
      <c r="D142" s="12" t="s">
        <v>54</v>
      </c>
      <c r="E142" s="13"/>
      <c r="F142" s="13">
        <v>57645.41</v>
      </c>
      <c r="G142" s="18">
        <f t="shared" si="5"/>
        <v>-168628.21700000335</v>
      </c>
    </row>
    <row r="143" spans="1:7" ht="15" customHeight="1" x14ac:dyDescent="0.25">
      <c r="A143" s="16">
        <f t="shared" si="4"/>
        <v>-168628.21700000335</v>
      </c>
      <c r="B143" s="10">
        <v>42776</v>
      </c>
      <c r="C143" s="11"/>
      <c r="D143" s="12" t="s">
        <v>133</v>
      </c>
      <c r="E143" s="13"/>
      <c r="F143" s="13">
        <v>11498</v>
      </c>
      <c r="G143" s="18">
        <f t="shared" si="5"/>
        <v>-157130.21700000335</v>
      </c>
    </row>
    <row r="144" spans="1:7" x14ac:dyDescent="0.25">
      <c r="A144" s="16">
        <f t="shared" si="4"/>
        <v>-157130.21700000335</v>
      </c>
      <c r="B144" s="10">
        <v>42776</v>
      </c>
      <c r="C144" s="11" t="s">
        <v>29</v>
      </c>
      <c r="D144" s="12" t="s">
        <v>134</v>
      </c>
      <c r="E144" s="13">
        <v>7223.92</v>
      </c>
      <c r="F144" s="13"/>
      <c r="G144" s="18">
        <f t="shared" si="5"/>
        <v>-164354.13700000336</v>
      </c>
    </row>
    <row r="145" spans="1:16" x14ac:dyDescent="0.25">
      <c r="A145" s="16">
        <f t="shared" si="4"/>
        <v>-164354.13700000336</v>
      </c>
      <c r="B145" s="10">
        <v>42776</v>
      </c>
      <c r="C145" s="11" t="s">
        <v>29</v>
      </c>
      <c r="D145" s="19" t="s">
        <v>66</v>
      </c>
      <c r="E145" s="13">
        <v>2784.03</v>
      </c>
      <c r="F145" s="13"/>
      <c r="G145" s="18">
        <f t="shared" si="5"/>
        <v>-167138.16700000336</v>
      </c>
    </row>
    <row r="146" spans="1:16" x14ac:dyDescent="0.25">
      <c r="A146" s="16">
        <f t="shared" si="4"/>
        <v>-167138.16700000336</v>
      </c>
      <c r="B146" s="10">
        <v>42776</v>
      </c>
      <c r="C146" s="11" t="s">
        <v>29</v>
      </c>
      <c r="D146" s="12" t="s">
        <v>60</v>
      </c>
      <c r="E146" s="13">
        <v>15000</v>
      </c>
      <c r="F146" s="13"/>
      <c r="G146" s="18">
        <f t="shared" si="5"/>
        <v>-182138.16700000336</v>
      </c>
    </row>
    <row r="147" spans="1:16" ht="13.5" customHeight="1" x14ac:dyDescent="0.25">
      <c r="A147" s="16">
        <f t="shared" si="4"/>
        <v>-182138.16700000336</v>
      </c>
      <c r="B147" s="10">
        <v>42776</v>
      </c>
      <c r="C147" s="11">
        <v>3230</v>
      </c>
      <c r="D147" s="17" t="s">
        <v>135</v>
      </c>
      <c r="E147" s="13">
        <v>1103</v>
      </c>
      <c r="F147" s="13"/>
      <c r="G147" s="18">
        <f t="shared" si="5"/>
        <v>-183241.16700000336</v>
      </c>
    </row>
    <row r="148" spans="1:16" x14ac:dyDescent="0.25">
      <c r="A148" s="16">
        <f t="shared" si="4"/>
        <v>-183241.16700000336</v>
      </c>
      <c r="B148" s="10">
        <v>42779</v>
      </c>
      <c r="C148" s="11" t="s">
        <v>29</v>
      </c>
      <c r="D148" s="17" t="s">
        <v>136</v>
      </c>
      <c r="E148" s="13">
        <v>2500</v>
      </c>
      <c r="F148" s="13"/>
      <c r="G148" s="18">
        <f t="shared" si="5"/>
        <v>-185741.16700000336</v>
      </c>
    </row>
    <row r="149" spans="1:16" x14ac:dyDescent="0.25">
      <c r="A149" s="16">
        <f t="shared" si="4"/>
        <v>-185741.16700000336</v>
      </c>
      <c r="B149" s="10">
        <v>42779</v>
      </c>
      <c r="C149" s="11" t="s">
        <v>29</v>
      </c>
      <c r="D149" s="17" t="s">
        <v>137</v>
      </c>
      <c r="E149" s="13">
        <v>2436</v>
      </c>
      <c r="F149" s="13"/>
      <c r="G149" s="18">
        <f t="shared" si="5"/>
        <v>-188177.16700000336</v>
      </c>
    </row>
    <row r="150" spans="1:16" ht="15" customHeight="1" x14ac:dyDescent="0.25">
      <c r="A150" s="16">
        <f t="shared" si="4"/>
        <v>-188177.16700000336</v>
      </c>
      <c r="B150" s="10">
        <v>42779</v>
      </c>
      <c r="C150" s="11"/>
      <c r="D150" s="17" t="s">
        <v>54</v>
      </c>
      <c r="E150" s="13"/>
      <c r="F150" s="13">
        <v>54369.78</v>
      </c>
      <c r="G150" s="18">
        <f t="shared" si="5"/>
        <v>-133807.38700000336</v>
      </c>
    </row>
    <row r="151" spans="1:16" ht="15" customHeight="1" x14ac:dyDescent="0.25">
      <c r="A151" s="16">
        <f t="shared" si="4"/>
        <v>-133807.38700000336</v>
      </c>
      <c r="B151" s="10">
        <v>42779</v>
      </c>
      <c r="C151" s="11">
        <v>3231</v>
      </c>
      <c r="D151" s="17" t="s">
        <v>40</v>
      </c>
      <c r="E151" s="13">
        <v>5000</v>
      </c>
      <c r="F151" s="13"/>
      <c r="G151" s="18">
        <f t="shared" si="5"/>
        <v>-138807.38700000336</v>
      </c>
    </row>
    <row r="152" spans="1:16" s="33" customFormat="1" ht="15" customHeight="1" x14ac:dyDescent="0.25">
      <c r="A152" s="16">
        <f t="shared" si="4"/>
        <v>-138807.38700000336</v>
      </c>
      <c r="B152" s="10">
        <v>42779</v>
      </c>
      <c r="C152" s="11" t="s">
        <v>29</v>
      </c>
      <c r="D152" s="32" t="s">
        <v>138</v>
      </c>
      <c r="E152" s="13">
        <v>8386.48</v>
      </c>
      <c r="F152" s="13"/>
      <c r="G152" s="18">
        <f t="shared" si="5"/>
        <v>-147193.86700000337</v>
      </c>
      <c r="P152" s="3"/>
    </row>
    <row r="153" spans="1:16" ht="15" customHeight="1" x14ac:dyDescent="0.25">
      <c r="A153" s="16">
        <f t="shared" si="4"/>
        <v>-147193.86700000337</v>
      </c>
      <c r="B153" s="10">
        <v>42779</v>
      </c>
      <c r="C153" s="11" t="s">
        <v>29</v>
      </c>
      <c r="D153" s="17" t="s">
        <v>139</v>
      </c>
      <c r="E153" s="13">
        <v>1500</v>
      </c>
      <c r="F153" s="13"/>
      <c r="G153" s="18">
        <f t="shared" si="5"/>
        <v>-148693.86700000337</v>
      </c>
    </row>
    <row r="154" spans="1:16" ht="15" customHeight="1" x14ac:dyDescent="0.25">
      <c r="A154" s="16">
        <f t="shared" si="4"/>
        <v>-148693.86700000337</v>
      </c>
      <c r="B154" s="10">
        <v>42779</v>
      </c>
      <c r="C154" s="11" t="s">
        <v>29</v>
      </c>
      <c r="D154" s="17" t="s">
        <v>140</v>
      </c>
      <c r="E154" s="13">
        <v>780</v>
      </c>
      <c r="F154" s="13"/>
      <c r="G154" s="18">
        <f t="shared" si="5"/>
        <v>-149473.86700000337</v>
      </c>
    </row>
    <row r="155" spans="1:16" ht="15" customHeight="1" x14ac:dyDescent="0.25">
      <c r="A155" s="16">
        <f t="shared" si="4"/>
        <v>-149473.86700000337</v>
      </c>
      <c r="B155" s="10">
        <v>42780</v>
      </c>
      <c r="C155" s="11"/>
      <c r="D155" s="17" t="s">
        <v>141</v>
      </c>
      <c r="E155" s="13"/>
      <c r="F155" s="13">
        <v>85780.56</v>
      </c>
      <c r="G155" s="18">
        <f t="shared" si="5"/>
        <v>-63693.307000003377</v>
      </c>
    </row>
    <row r="156" spans="1:16" x14ac:dyDescent="0.25">
      <c r="A156" s="16">
        <f t="shared" si="4"/>
        <v>-63693.307000003377</v>
      </c>
      <c r="B156" s="10">
        <v>42780</v>
      </c>
      <c r="C156" s="11"/>
      <c r="D156" s="17" t="s">
        <v>142</v>
      </c>
      <c r="E156" s="13"/>
      <c r="F156" s="13">
        <v>2320</v>
      </c>
      <c r="G156" s="18">
        <f t="shared" si="5"/>
        <v>-61373.307000003377</v>
      </c>
    </row>
    <row r="157" spans="1:16" ht="30" x14ac:dyDescent="0.25">
      <c r="A157" s="16">
        <f t="shared" si="4"/>
        <v>-61373.307000003377</v>
      </c>
      <c r="B157" s="10">
        <v>42780</v>
      </c>
      <c r="C157" s="11"/>
      <c r="D157" s="12" t="s">
        <v>143</v>
      </c>
      <c r="E157" s="13"/>
      <c r="F157" s="13">
        <v>160000</v>
      </c>
      <c r="G157" s="18">
        <f t="shared" si="5"/>
        <v>98626.692999996623</v>
      </c>
    </row>
    <row r="158" spans="1:16" ht="30" x14ac:dyDescent="0.25">
      <c r="A158" s="16">
        <f t="shared" si="4"/>
        <v>98626.692999996623</v>
      </c>
      <c r="B158" s="10">
        <v>42780</v>
      </c>
      <c r="C158" s="11"/>
      <c r="D158" s="12" t="s">
        <v>56</v>
      </c>
      <c r="E158" s="13"/>
      <c r="F158" s="13">
        <v>40000</v>
      </c>
      <c r="G158" s="18">
        <f t="shared" si="5"/>
        <v>138626.69299999662</v>
      </c>
    </row>
    <row r="159" spans="1:16" ht="30" x14ac:dyDescent="0.25">
      <c r="A159" s="16">
        <f t="shared" si="4"/>
        <v>138626.69299999662</v>
      </c>
      <c r="B159" s="10">
        <v>42780</v>
      </c>
      <c r="C159" s="11"/>
      <c r="D159" s="12" t="s">
        <v>144</v>
      </c>
      <c r="E159" s="13">
        <v>14462.5</v>
      </c>
      <c r="F159" s="13"/>
      <c r="G159" s="18">
        <f t="shared" si="5"/>
        <v>124164.19299999662</v>
      </c>
    </row>
    <row r="160" spans="1:16" ht="45" x14ac:dyDescent="0.25">
      <c r="A160" s="16">
        <f t="shared" si="4"/>
        <v>124164.19299999662</v>
      </c>
      <c r="B160" s="10">
        <v>42780</v>
      </c>
      <c r="C160" s="11"/>
      <c r="D160" s="12" t="s">
        <v>145</v>
      </c>
      <c r="E160" s="13">
        <v>6904.9</v>
      </c>
      <c r="F160" s="13"/>
      <c r="G160" s="18">
        <f t="shared" si="5"/>
        <v>117259.29299999663</v>
      </c>
    </row>
    <row r="161" spans="1:7" ht="43.5" customHeight="1" x14ac:dyDescent="0.25">
      <c r="A161" s="16">
        <f t="shared" si="4"/>
        <v>117259.29299999663</v>
      </c>
      <c r="B161" s="10">
        <v>42780</v>
      </c>
      <c r="C161" s="11"/>
      <c r="D161" s="12" t="s">
        <v>146</v>
      </c>
      <c r="E161" s="13">
        <v>182793.23</v>
      </c>
      <c r="F161" s="13"/>
      <c r="G161" s="18">
        <f t="shared" si="5"/>
        <v>-65533.937000003381</v>
      </c>
    </row>
    <row r="162" spans="1:7" ht="15" customHeight="1" x14ac:dyDescent="0.25">
      <c r="A162" s="16">
        <f t="shared" si="4"/>
        <v>-65533.937000003381</v>
      </c>
      <c r="B162" s="10">
        <v>42780</v>
      </c>
      <c r="C162" s="11" t="s">
        <v>29</v>
      </c>
      <c r="D162" s="12" t="s">
        <v>147</v>
      </c>
      <c r="E162" s="13">
        <v>700</v>
      </c>
      <c r="F162" s="13"/>
      <c r="G162" s="18">
        <f t="shared" si="5"/>
        <v>-66233.937000003381</v>
      </c>
    </row>
    <row r="163" spans="1:7" ht="15" customHeight="1" x14ac:dyDescent="0.25">
      <c r="A163" s="16">
        <f t="shared" si="4"/>
        <v>-66233.937000003381</v>
      </c>
      <c r="B163" s="10">
        <v>42780</v>
      </c>
      <c r="C163" s="11" t="s">
        <v>29</v>
      </c>
      <c r="D163" s="19" t="s">
        <v>69</v>
      </c>
      <c r="E163" s="13">
        <v>6960</v>
      </c>
      <c r="F163" s="13"/>
      <c r="G163" s="18">
        <f t="shared" si="5"/>
        <v>-73193.937000003381</v>
      </c>
    </row>
    <row r="164" spans="1:7" ht="15" customHeight="1" x14ac:dyDescent="0.25">
      <c r="A164" s="16">
        <f t="shared" si="4"/>
        <v>-73193.937000003381</v>
      </c>
      <c r="B164" s="10">
        <v>42781</v>
      </c>
      <c r="C164" s="11" t="s">
        <v>29</v>
      </c>
      <c r="D164" s="19" t="s">
        <v>148</v>
      </c>
      <c r="E164" s="13">
        <v>8038.8</v>
      </c>
      <c r="F164" s="13"/>
      <c r="G164" s="18">
        <f t="shared" si="5"/>
        <v>-81232.737000003384</v>
      </c>
    </row>
    <row r="165" spans="1:7" ht="15" customHeight="1" x14ac:dyDescent="0.25">
      <c r="A165" s="16">
        <f t="shared" si="4"/>
        <v>-81232.737000003384</v>
      </c>
      <c r="B165" s="10">
        <v>42781</v>
      </c>
      <c r="C165" s="11"/>
      <c r="D165" s="12" t="s">
        <v>54</v>
      </c>
      <c r="E165" s="13"/>
      <c r="F165" s="13">
        <v>47282.44</v>
      </c>
      <c r="G165" s="18">
        <f t="shared" si="5"/>
        <v>-33950.297000003382</v>
      </c>
    </row>
    <row r="166" spans="1:7" ht="15" customHeight="1" x14ac:dyDescent="0.25">
      <c r="A166" s="16">
        <f t="shared" si="4"/>
        <v>-33950.297000003382</v>
      </c>
      <c r="B166" s="10">
        <v>42781</v>
      </c>
      <c r="C166" s="11" t="s">
        <v>29</v>
      </c>
      <c r="D166" s="12" t="s">
        <v>149</v>
      </c>
      <c r="E166" s="13">
        <v>800</v>
      </c>
      <c r="F166" s="13"/>
      <c r="G166" s="18">
        <f t="shared" si="5"/>
        <v>-34750.297000003382</v>
      </c>
    </row>
    <row r="167" spans="1:7" ht="15" customHeight="1" x14ac:dyDescent="0.25">
      <c r="A167" s="16">
        <f t="shared" si="4"/>
        <v>-34750.297000003382</v>
      </c>
      <c r="B167" s="10">
        <v>42781</v>
      </c>
      <c r="C167" s="14">
        <v>3232</v>
      </c>
      <c r="D167" s="12" t="s">
        <v>150</v>
      </c>
      <c r="E167" s="15">
        <v>11000</v>
      </c>
      <c r="F167" s="13"/>
      <c r="G167" s="18">
        <f t="shared" si="5"/>
        <v>-45750.297000003382</v>
      </c>
    </row>
    <row r="168" spans="1:7" ht="30" x14ac:dyDescent="0.25">
      <c r="A168" s="16">
        <f t="shared" si="4"/>
        <v>-45750.297000003382</v>
      </c>
      <c r="B168" s="10">
        <v>42781</v>
      </c>
      <c r="C168" s="14">
        <v>3233</v>
      </c>
      <c r="D168" s="12" t="s">
        <v>150</v>
      </c>
      <c r="E168" s="15">
        <v>11000</v>
      </c>
      <c r="F168" s="13"/>
      <c r="G168" s="18">
        <f t="shared" si="5"/>
        <v>-56750.297000003382</v>
      </c>
    </row>
    <row r="169" spans="1:7" x14ac:dyDescent="0.25">
      <c r="A169" s="16">
        <f t="shared" si="4"/>
        <v>-56750.297000003382</v>
      </c>
      <c r="B169" s="10">
        <v>42781</v>
      </c>
      <c r="C169" s="11">
        <v>3234</v>
      </c>
      <c r="D169" s="17" t="s">
        <v>96</v>
      </c>
      <c r="E169" s="13">
        <v>0</v>
      </c>
      <c r="F169" s="13"/>
      <c r="G169" s="18">
        <f t="shared" si="5"/>
        <v>-56750.297000003382</v>
      </c>
    </row>
    <row r="170" spans="1:7" x14ac:dyDescent="0.25">
      <c r="A170" s="16">
        <f t="shared" si="4"/>
        <v>-56750.297000003382</v>
      </c>
      <c r="B170" s="10">
        <v>42781</v>
      </c>
      <c r="C170" s="11" t="s">
        <v>29</v>
      </c>
      <c r="D170" s="17" t="s">
        <v>151</v>
      </c>
      <c r="E170" s="13">
        <v>800</v>
      </c>
      <c r="F170" s="13"/>
      <c r="G170" s="18">
        <f t="shared" si="5"/>
        <v>-57550.297000003382</v>
      </c>
    </row>
    <row r="171" spans="1:7" x14ac:dyDescent="0.25">
      <c r="A171" s="16">
        <f t="shared" si="4"/>
        <v>-57550.297000003382</v>
      </c>
      <c r="B171" s="10">
        <v>42781</v>
      </c>
      <c r="C171" s="11" t="s">
        <v>29</v>
      </c>
      <c r="D171" s="17" t="s">
        <v>36</v>
      </c>
      <c r="E171" s="13">
        <v>800</v>
      </c>
      <c r="F171" s="13"/>
      <c r="G171" s="18">
        <f t="shared" si="5"/>
        <v>-58350.297000003382</v>
      </c>
    </row>
    <row r="172" spans="1:7" x14ac:dyDescent="0.25">
      <c r="A172" s="16">
        <f t="shared" si="4"/>
        <v>-58350.297000003382</v>
      </c>
      <c r="B172" s="10">
        <v>42781</v>
      </c>
      <c r="C172" s="11" t="s">
        <v>29</v>
      </c>
      <c r="D172" s="17" t="s">
        <v>152</v>
      </c>
      <c r="E172" s="13">
        <v>1600</v>
      </c>
      <c r="F172" s="13"/>
      <c r="G172" s="18">
        <f t="shared" si="5"/>
        <v>-59950.297000003382</v>
      </c>
    </row>
    <row r="173" spans="1:7" x14ac:dyDescent="0.25">
      <c r="A173" s="16">
        <f t="shared" si="4"/>
        <v>-59950.297000003382</v>
      </c>
      <c r="B173" s="10">
        <v>42781</v>
      </c>
      <c r="C173" s="11"/>
      <c r="D173" s="17" t="s">
        <v>153</v>
      </c>
      <c r="E173" s="13"/>
      <c r="F173" s="13">
        <v>2212136.9900000002</v>
      </c>
      <c r="G173" s="18">
        <f t="shared" si="5"/>
        <v>2152186.6929999967</v>
      </c>
    </row>
    <row r="174" spans="1:7" x14ac:dyDescent="0.25">
      <c r="A174" s="16">
        <f t="shared" si="4"/>
        <v>2152186.6929999967</v>
      </c>
      <c r="B174" s="10">
        <v>42781</v>
      </c>
      <c r="C174" s="11"/>
      <c r="D174" s="17" t="s">
        <v>153</v>
      </c>
      <c r="E174" s="13"/>
      <c r="F174" s="13">
        <v>931.01</v>
      </c>
      <c r="G174" s="18">
        <f t="shared" si="5"/>
        <v>2153117.7029999965</v>
      </c>
    </row>
    <row r="175" spans="1:7" x14ac:dyDescent="0.25">
      <c r="A175" s="16">
        <f t="shared" si="4"/>
        <v>2153117.7029999965</v>
      </c>
      <c r="B175" s="10">
        <v>42781</v>
      </c>
      <c r="C175" s="13"/>
      <c r="D175" s="17" t="s">
        <v>154</v>
      </c>
      <c r="E175" s="13"/>
      <c r="F175" s="13">
        <v>20870</v>
      </c>
      <c r="G175" s="18">
        <f t="shared" si="5"/>
        <v>2173987.7029999965</v>
      </c>
    </row>
    <row r="176" spans="1:7" x14ac:dyDescent="0.25">
      <c r="A176" s="16">
        <f t="shared" si="4"/>
        <v>2173987.7029999965</v>
      </c>
      <c r="B176" s="10">
        <v>42781</v>
      </c>
      <c r="C176" s="13"/>
      <c r="D176" s="17" t="s">
        <v>155</v>
      </c>
      <c r="E176" s="13">
        <v>4930</v>
      </c>
      <c r="F176" s="13"/>
      <c r="G176" s="18">
        <f t="shared" si="5"/>
        <v>2169057.7029999965</v>
      </c>
    </row>
    <row r="177" spans="1:7" x14ac:dyDescent="0.25">
      <c r="A177" s="16">
        <f t="shared" si="4"/>
        <v>2169057.7029999965</v>
      </c>
      <c r="B177" s="10">
        <v>42781</v>
      </c>
      <c r="C177" s="11"/>
      <c r="D177" s="17" t="s">
        <v>156</v>
      </c>
      <c r="E177" s="13">
        <v>8326</v>
      </c>
      <c r="F177" s="13"/>
      <c r="G177" s="18">
        <f t="shared" si="5"/>
        <v>2160731.7029999965</v>
      </c>
    </row>
    <row r="178" spans="1:7" x14ac:dyDescent="0.25">
      <c r="A178" s="16">
        <f t="shared" si="4"/>
        <v>2160731.7029999965</v>
      </c>
      <c r="B178" s="10">
        <v>42781</v>
      </c>
      <c r="C178" s="13"/>
      <c r="D178" s="17" t="s">
        <v>157</v>
      </c>
      <c r="E178" s="13">
        <v>3802.8</v>
      </c>
      <c r="F178" s="13"/>
      <c r="G178" s="18">
        <f t="shared" si="5"/>
        <v>2156928.9029999967</v>
      </c>
    </row>
    <row r="179" spans="1:7" x14ac:dyDescent="0.25">
      <c r="A179" s="16">
        <f t="shared" si="4"/>
        <v>2156928.9029999967</v>
      </c>
      <c r="B179" s="10">
        <v>42781</v>
      </c>
      <c r="C179" s="13"/>
      <c r="D179" s="17" t="s">
        <v>158</v>
      </c>
      <c r="E179" s="13">
        <v>3775</v>
      </c>
      <c r="F179" s="13"/>
      <c r="G179" s="18">
        <f t="shared" si="5"/>
        <v>2153153.9029999967</v>
      </c>
    </row>
    <row r="180" spans="1:7" x14ac:dyDescent="0.25">
      <c r="A180" s="16">
        <f t="shared" si="4"/>
        <v>2153153.9029999967</v>
      </c>
      <c r="B180" s="10">
        <v>42781</v>
      </c>
      <c r="C180" s="13"/>
      <c r="D180" s="17" t="s">
        <v>159</v>
      </c>
      <c r="E180" s="13">
        <v>2455</v>
      </c>
      <c r="F180" s="13"/>
      <c r="G180" s="18">
        <f t="shared" si="5"/>
        <v>2150698.9029999967</v>
      </c>
    </row>
    <row r="181" spans="1:7" x14ac:dyDescent="0.25">
      <c r="A181" s="16">
        <f t="shared" si="4"/>
        <v>2150698.9029999967</v>
      </c>
      <c r="B181" s="10">
        <v>42781</v>
      </c>
      <c r="C181" s="11"/>
      <c r="D181" s="12" t="s">
        <v>15</v>
      </c>
      <c r="E181" s="13">
        <v>3788.2</v>
      </c>
      <c r="F181" s="13"/>
      <c r="G181" s="18">
        <f t="shared" si="5"/>
        <v>2146910.7029999965</v>
      </c>
    </row>
    <row r="182" spans="1:7" x14ac:dyDescent="0.25">
      <c r="A182" s="16">
        <f t="shared" si="4"/>
        <v>2146910.7029999965</v>
      </c>
      <c r="B182" s="10">
        <v>42781</v>
      </c>
      <c r="C182" s="11"/>
      <c r="D182" s="12" t="s">
        <v>160</v>
      </c>
      <c r="E182" s="15">
        <v>3788</v>
      </c>
      <c r="F182" s="13"/>
      <c r="G182" s="18">
        <f t="shared" si="5"/>
        <v>2143122.7029999965</v>
      </c>
    </row>
    <row r="183" spans="1:7" x14ac:dyDescent="0.25">
      <c r="A183" s="16">
        <f t="shared" si="4"/>
        <v>2143122.7029999965</v>
      </c>
      <c r="B183" s="10">
        <v>42781</v>
      </c>
      <c r="C183" s="11"/>
      <c r="D183" s="17" t="s">
        <v>161</v>
      </c>
      <c r="E183" s="13">
        <v>3224.2</v>
      </c>
      <c r="F183" s="13"/>
      <c r="G183" s="18">
        <f t="shared" si="5"/>
        <v>2139898.5029999963</v>
      </c>
    </row>
    <row r="184" spans="1:7" ht="15" customHeight="1" x14ac:dyDescent="0.25">
      <c r="A184" s="16">
        <f t="shared" si="4"/>
        <v>2139898.5029999963</v>
      </c>
      <c r="B184" s="10">
        <v>42781</v>
      </c>
      <c r="C184" s="11"/>
      <c r="D184" s="17" t="s">
        <v>162</v>
      </c>
      <c r="E184" s="13">
        <v>1551.6</v>
      </c>
      <c r="F184" s="13"/>
      <c r="G184" s="18">
        <f t="shared" si="5"/>
        <v>2138346.9029999962</v>
      </c>
    </row>
    <row r="185" spans="1:7" x14ac:dyDescent="0.25">
      <c r="A185" s="16">
        <f t="shared" si="4"/>
        <v>2138346.9029999962</v>
      </c>
      <c r="B185" s="10">
        <v>42781</v>
      </c>
      <c r="C185" s="11"/>
      <c r="D185" s="17" t="s">
        <v>163</v>
      </c>
      <c r="E185" s="13">
        <v>4787.2</v>
      </c>
      <c r="F185" s="13"/>
      <c r="G185" s="18">
        <f t="shared" si="5"/>
        <v>2133559.702999996</v>
      </c>
    </row>
    <row r="186" spans="1:7" x14ac:dyDescent="0.25">
      <c r="A186" s="16">
        <f t="shared" si="4"/>
        <v>2133559.702999996</v>
      </c>
      <c r="B186" s="10">
        <v>42781</v>
      </c>
      <c r="C186" s="11"/>
      <c r="D186" s="17" t="s">
        <v>20</v>
      </c>
      <c r="E186" s="13">
        <v>3775.2</v>
      </c>
      <c r="F186" s="13"/>
      <c r="G186" s="18">
        <f t="shared" si="5"/>
        <v>2129784.5029999958</v>
      </c>
    </row>
    <row r="187" spans="1:7" ht="15" customHeight="1" x14ac:dyDescent="0.25">
      <c r="A187" s="16">
        <f t="shared" si="4"/>
        <v>2129784.5029999958</v>
      </c>
      <c r="B187" s="10">
        <v>42781</v>
      </c>
      <c r="C187" s="11"/>
      <c r="D187" s="17" t="s">
        <v>164</v>
      </c>
      <c r="E187" s="13">
        <v>418518.8</v>
      </c>
      <c r="F187" s="13"/>
      <c r="G187" s="18">
        <f t="shared" si="5"/>
        <v>1711265.7029999958</v>
      </c>
    </row>
    <row r="188" spans="1:7" x14ac:dyDescent="0.25">
      <c r="A188" s="16">
        <f t="shared" si="4"/>
        <v>1711265.7029999958</v>
      </c>
      <c r="B188" s="10">
        <v>42781</v>
      </c>
      <c r="C188" s="11"/>
      <c r="D188" s="17" t="s">
        <v>165</v>
      </c>
      <c r="E188" s="13">
        <v>3775.2</v>
      </c>
      <c r="F188" s="13"/>
      <c r="G188" s="18">
        <f t="shared" si="5"/>
        <v>1707490.5029999958</v>
      </c>
    </row>
    <row r="189" spans="1:7" x14ac:dyDescent="0.25">
      <c r="A189" s="16">
        <f t="shared" si="4"/>
        <v>1707490.5029999958</v>
      </c>
      <c r="B189" s="10">
        <v>42781</v>
      </c>
      <c r="C189" s="11"/>
      <c r="D189" s="17" t="s">
        <v>166</v>
      </c>
      <c r="E189" s="13">
        <v>3775.2</v>
      </c>
      <c r="F189" s="26"/>
      <c r="G189" s="18">
        <f t="shared" si="5"/>
        <v>1703715.3029999959</v>
      </c>
    </row>
    <row r="190" spans="1:7" x14ac:dyDescent="0.25">
      <c r="A190" s="16">
        <f t="shared" si="4"/>
        <v>1703715.3029999959</v>
      </c>
      <c r="B190" s="10">
        <v>42781</v>
      </c>
      <c r="C190" s="11"/>
      <c r="D190" s="17" t="s">
        <v>23</v>
      </c>
      <c r="E190" s="13">
        <v>3775.2</v>
      </c>
      <c r="F190" s="13"/>
      <c r="G190" s="18">
        <f t="shared" si="5"/>
        <v>1699940.1029999959</v>
      </c>
    </row>
    <row r="191" spans="1:7" ht="15" customHeight="1" x14ac:dyDescent="0.25">
      <c r="A191" s="16">
        <f t="shared" si="4"/>
        <v>1699940.1029999959</v>
      </c>
      <c r="B191" s="10">
        <v>42781</v>
      </c>
      <c r="C191" s="11"/>
      <c r="D191" s="12" t="s">
        <v>167</v>
      </c>
      <c r="E191" s="13">
        <v>3775.2</v>
      </c>
      <c r="F191" s="13"/>
      <c r="G191" s="18">
        <f t="shared" si="5"/>
        <v>1696164.902999996</v>
      </c>
    </row>
    <row r="192" spans="1:7" ht="15" customHeight="1" x14ac:dyDescent="0.25">
      <c r="A192" s="16">
        <f t="shared" si="4"/>
        <v>1696164.902999996</v>
      </c>
      <c r="B192" s="10">
        <v>42781</v>
      </c>
      <c r="C192" s="11"/>
      <c r="D192" s="17" t="s">
        <v>168</v>
      </c>
      <c r="E192" s="13">
        <v>8067.2</v>
      </c>
      <c r="F192" s="13"/>
      <c r="G192" s="18">
        <f t="shared" si="5"/>
        <v>1688097.702999996</v>
      </c>
    </row>
    <row r="193" spans="1:7" x14ac:dyDescent="0.25">
      <c r="A193" s="16">
        <f t="shared" si="4"/>
        <v>1688097.702999996</v>
      </c>
      <c r="B193" s="10">
        <v>42781</v>
      </c>
      <c r="C193" s="11"/>
      <c r="D193" s="12" t="s">
        <v>169</v>
      </c>
      <c r="E193" s="13">
        <v>3775.2</v>
      </c>
      <c r="F193" s="13"/>
      <c r="G193" s="18">
        <f t="shared" si="5"/>
        <v>1684322.5029999961</v>
      </c>
    </row>
    <row r="194" spans="1:7" x14ac:dyDescent="0.25">
      <c r="A194" s="16">
        <f t="shared" si="4"/>
        <v>1684322.5029999961</v>
      </c>
      <c r="B194" s="10">
        <v>42781</v>
      </c>
      <c r="C194" s="11"/>
      <c r="D194" s="17" t="s">
        <v>170</v>
      </c>
      <c r="E194" s="13">
        <v>4287.2</v>
      </c>
      <c r="F194" s="13"/>
      <c r="G194" s="18">
        <f t="shared" si="5"/>
        <v>1680035.3029999961</v>
      </c>
    </row>
    <row r="195" spans="1:7" x14ac:dyDescent="0.25">
      <c r="A195" s="16">
        <f t="shared" si="4"/>
        <v>1680035.3029999961</v>
      </c>
      <c r="B195" s="10">
        <v>42781</v>
      </c>
      <c r="C195" s="11"/>
      <c r="D195" s="17" t="s">
        <v>171</v>
      </c>
      <c r="E195" s="13">
        <v>3775.2</v>
      </c>
      <c r="F195" s="13"/>
      <c r="G195" s="18">
        <f t="shared" si="5"/>
        <v>1676260.1029999962</v>
      </c>
    </row>
    <row r="196" spans="1:7" x14ac:dyDescent="0.25">
      <c r="A196" s="16">
        <f t="shared" si="4"/>
        <v>1676260.1029999962</v>
      </c>
      <c r="B196" s="10">
        <v>42781</v>
      </c>
      <c r="C196" s="11"/>
      <c r="D196" s="17" t="s">
        <v>172</v>
      </c>
      <c r="E196" s="13">
        <v>200</v>
      </c>
      <c r="F196" s="13"/>
      <c r="G196" s="18">
        <f t="shared" si="5"/>
        <v>1676060.1029999962</v>
      </c>
    </row>
    <row r="197" spans="1:7" x14ac:dyDescent="0.25">
      <c r="A197" s="16">
        <f t="shared" si="4"/>
        <v>1676060.1029999962</v>
      </c>
      <c r="B197" s="10">
        <v>42781</v>
      </c>
      <c r="C197" s="11"/>
      <c r="D197" s="12" t="s">
        <v>173</v>
      </c>
      <c r="E197" s="13">
        <v>200</v>
      </c>
      <c r="F197" s="13"/>
      <c r="G197" s="18">
        <f t="shared" si="5"/>
        <v>1675860.1029999962</v>
      </c>
    </row>
    <row r="198" spans="1:7" x14ac:dyDescent="0.25">
      <c r="A198" s="16">
        <f t="shared" si="4"/>
        <v>1675860.1029999962</v>
      </c>
      <c r="B198" s="10">
        <v>42781</v>
      </c>
      <c r="C198" s="11"/>
      <c r="D198" s="17" t="s">
        <v>174</v>
      </c>
      <c r="E198" s="13">
        <v>200</v>
      </c>
      <c r="F198" s="13"/>
      <c r="G198" s="18">
        <f t="shared" si="5"/>
        <v>1675660.1029999962</v>
      </c>
    </row>
    <row r="199" spans="1:7" ht="15" customHeight="1" x14ac:dyDescent="0.25">
      <c r="A199" s="16">
        <f t="shared" ref="A199:A262" si="6">G198</f>
        <v>1675660.1029999962</v>
      </c>
      <c r="B199" s="10">
        <v>42781</v>
      </c>
      <c r="C199" s="11"/>
      <c r="D199" s="17" t="s">
        <v>175</v>
      </c>
      <c r="E199" s="13">
        <v>334964.8</v>
      </c>
      <c r="F199" s="13"/>
      <c r="G199" s="18">
        <f t="shared" ref="G199:G262" si="7">A199-E199+F199</f>
        <v>1340695.3029999961</v>
      </c>
    </row>
    <row r="200" spans="1:7" ht="15" customHeight="1" x14ac:dyDescent="0.25">
      <c r="A200" s="16">
        <f t="shared" si="6"/>
        <v>1340695.3029999961</v>
      </c>
      <c r="B200" s="10">
        <v>42781</v>
      </c>
      <c r="C200" s="11"/>
      <c r="D200" s="17" t="s">
        <v>176</v>
      </c>
      <c r="E200" s="13">
        <v>87901.6</v>
      </c>
      <c r="F200" s="13"/>
      <c r="G200" s="18">
        <f t="shared" si="7"/>
        <v>1252793.702999996</v>
      </c>
    </row>
    <row r="201" spans="1:7" ht="15" customHeight="1" x14ac:dyDescent="0.25">
      <c r="A201" s="16">
        <f t="shared" si="6"/>
        <v>1252793.702999996</v>
      </c>
      <c r="B201" s="10">
        <v>42781</v>
      </c>
      <c r="C201" s="11"/>
      <c r="D201" s="17" t="s">
        <v>177</v>
      </c>
      <c r="E201" s="13">
        <v>26479.8</v>
      </c>
      <c r="F201" s="13"/>
      <c r="G201" s="18">
        <f t="shared" si="7"/>
        <v>1226313.902999996</v>
      </c>
    </row>
    <row r="202" spans="1:7" x14ac:dyDescent="0.25">
      <c r="A202" s="16">
        <f t="shared" si="6"/>
        <v>1226313.902999996</v>
      </c>
      <c r="B202" s="10">
        <v>42781</v>
      </c>
      <c r="C202" s="11"/>
      <c r="D202" s="17" t="s">
        <v>176</v>
      </c>
      <c r="E202" s="13">
        <v>87901.6</v>
      </c>
      <c r="F202" s="13"/>
      <c r="G202" s="18">
        <f t="shared" si="7"/>
        <v>1138412.3029999959</v>
      </c>
    </row>
    <row r="203" spans="1:7" x14ac:dyDescent="0.25">
      <c r="A203" s="16">
        <f t="shared" si="6"/>
        <v>1138412.3029999959</v>
      </c>
      <c r="B203" s="10">
        <v>42781</v>
      </c>
      <c r="C203" s="11"/>
      <c r="D203" s="17" t="s">
        <v>178</v>
      </c>
      <c r="E203" s="13">
        <v>16977.8</v>
      </c>
      <c r="F203" s="21"/>
      <c r="G203" s="18">
        <f t="shared" si="7"/>
        <v>1121434.5029999958</v>
      </c>
    </row>
    <row r="204" spans="1:7" ht="15" customHeight="1" x14ac:dyDescent="0.25">
      <c r="A204" s="16">
        <f t="shared" si="6"/>
        <v>1121434.5029999958</v>
      </c>
      <c r="B204" s="10">
        <v>42781</v>
      </c>
      <c r="C204" s="11"/>
      <c r="D204" s="17" t="s">
        <v>179</v>
      </c>
      <c r="E204" s="13">
        <v>4855.17</v>
      </c>
      <c r="F204" s="34"/>
      <c r="G204" s="35">
        <f t="shared" si="7"/>
        <v>1116579.3329999959</v>
      </c>
    </row>
    <row r="205" spans="1:7" x14ac:dyDescent="0.25">
      <c r="A205" s="16">
        <f t="shared" si="6"/>
        <v>1116579.3329999959</v>
      </c>
      <c r="B205" s="10">
        <v>42781</v>
      </c>
      <c r="C205" s="11" t="s">
        <v>29</v>
      </c>
      <c r="D205" s="17" t="s">
        <v>180</v>
      </c>
      <c r="E205" s="36">
        <v>52500</v>
      </c>
      <c r="F205" s="37"/>
      <c r="G205" s="35">
        <f t="shared" si="7"/>
        <v>1064079.3329999959</v>
      </c>
    </row>
    <row r="206" spans="1:7" x14ac:dyDescent="0.25">
      <c r="A206" s="16">
        <f t="shared" si="6"/>
        <v>1064079.3329999959</v>
      </c>
      <c r="B206" s="10">
        <v>42781</v>
      </c>
      <c r="C206" s="11"/>
      <c r="D206" s="17" t="s">
        <v>181</v>
      </c>
      <c r="E206" s="36">
        <v>14789.3</v>
      </c>
      <c r="F206" s="13"/>
      <c r="G206" s="18">
        <f t="shared" si="7"/>
        <v>1049290.0329999959</v>
      </c>
    </row>
    <row r="207" spans="1:7" x14ac:dyDescent="0.25">
      <c r="A207" s="16">
        <f t="shared" si="6"/>
        <v>1049290.0329999959</v>
      </c>
      <c r="B207" s="10">
        <v>42781</v>
      </c>
      <c r="C207" s="11"/>
      <c r="D207" s="17" t="s">
        <v>12</v>
      </c>
      <c r="E207" s="13">
        <v>29933.33</v>
      </c>
      <c r="F207" s="13"/>
      <c r="G207" s="18">
        <f t="shared" si="7"/>
        <v>1019356.7029999959</v>
      </c>
    </row>
    <row r="208" spans="1:7" ht="15" customHeight="1" x14ac:dyDescent="0.25">
      <c r="A208" s="16">
        <f t="shared" si="6"/>
        <v>1019356.7029999959</v>
      </c>
      <c r="B208" s="10">
        <v>42781</v>
      </c>
      <c r="C208" s="11"/>
      <c r="D208" s="17" t="s">
        <v>10</v>
      </c>
      <c r="E208" s="13">
        <v>20870</v>
      </c>
      <c r="F208" s="13"/>
      <c r="G208" s="18">
        <f t="shared" si="7"/>
        <v>998486.7029999959</v>
      </c>
    </row>
    <row r="209" spans="1:19" x14ac:dyDescent="0.25">
      <c r="A209" s="16">
        <f t="shared" si="6"/>
        <v>998486.7029999959</v>
      </c>
      <c r="B209" s="10">
        <v>42781</v>
      </c>
      <c r="C209" s="11"/>
      <c r="D209" s="17" t="s">
        <v>182</v>
      </c>
      <c r="E209" s="13">
        <v>9200</v>
      </c>
      <c r="F209" s="13"/>
      <c r="G209" s="18">
        <f t="shared" si="7"/>
        <v>989286.7029999959</v>
      </c>
    </row>
    <row r="210" spans="1:19" x14ac:dyDescent="0.25">
      <c r="A210" s="16">
        <f t="shared" si="6"/>
        <v>989286.7029999959</v>
      </c>
      <c r="B210" s="10">
        <v>42781</v>
      </c>
      <c r="C210" s="11"/>
      <c r="D210" s="17" t="s">
        <v>183</v>
      </c>
      <c r="E210" s="13"/>
      <c r="F210" s="13">
        <v>87901.6</v>
      </c>
      <c r="G210" s="18">
        <f t="shared" si="7"/>
        <v>1077188.3029999959</v>
      </c>
    </row>
    <row r="211" spans="1:19" ht="15" customHeight="1" x14ac:dyDescent="0.25">
      <c r="A211" s="16">
        <f t="shared" si="6"/>
        <v>1077188.3029999959</v>
      </c>
      <c r="B211" s="10">
        <v>42782</v>
      </c>
      <c r="C211" s="11" t="s">
        <v>29</v>
      </c>
      <c r="D211" s="12" t="s">
        <v>184</v>
      </c>
      <c r="E211" s="13">
        <v>1000</v>
      </c>
      <c r="F211" s="13"/>
      <c r="G211" s="18">
        <f t="shared" si="7"/>
        <v>1076188.3029999959</v>
      </c>
    </row>
    <row r="212" spans="1:19" x14ac:dyDescent="0.25">
      <c r="A212" s="16">
        <f t="shared" si="6"/>
        <v>1076188.3029999959</v>
      </c>
      <c r="B212" s="10">
        <v>42782</v>
      </c>
      <c r="C212" s="11"/>
      <c r="D212" s="17" t="s">
        <v>54</v>
      </c>
      <c r="E212" s="13"/>
      <c r="F212" s="13">
        <v>71044.37</v>
      </c>
      <c r="G212" s="18">
        <f t="shared" si="7"/>
        <v>1147232.6729999958</v>
      </c>
      <c r="R212" s="26"/>
      <c r="S212" s="33"/>
    </row>
    <row r="213" spans="1:19" x14ac:dyDescent="0.25">
      <c r="A213" s="16">
        <f t="shared" si="6"/>
        <v>1147232.6729999958</v>
      </c>
      <c r="B213" s="10">
        <v>42782</v>
      </c>
      <c r="C213" s="11"/>
      <c r="D213" s="17" t="s">
        <v>185</v>
      </c>
      <c r="E213" s="13"/>
      <c r="F213" s="13">
        <v>8692</v>
      </c>
      <c r="G213" s="18">
        <f t="shared" si="7"/>
        <v>1155924.6729999958</v>
      </c>
    </row>
    <row r="214" spans="1:19" ht="15.75" customHeight="1" x14ac:dyDescent="0.25">
      <c r="A214" s="16">
        <f t="shared" si="6"/>
        <v>1155924.6729999958</v>
      </c>
      <c r="B214" s="10">
        <v>42782</v>
      </c>
      <c r="C214" s="11">
        <v>3236</v>
      </c>
      <c r="D214" s="17" t="s">
        <v>40</v>
      </c>
      <c r="E214" s="13">
        <v>5581.3</v>
      </c>
      <c r="F214" s="13"/>
      <c r="G214" s="18">
        <f t="shared" si="7"/>
        <v>1150343.3729999957</v>
      </c>
    </row>
    <row r="215" spans="1:19" ht="15" customHeight="1" x14ac:dyDescent="0.25">
      <c r="A215" s="16">
        <f t="shared" si="6"/>
        <v>1150343.3729999957</v>
      </c>
      <c r="B215" s="10">
        <v>42782</v>
      </c>
      <c r="C215" s="11">
        <v>3235</v>
      </c>
      <c r="D215" s="17" t="s">
        <v>186</v>
      </c>
      <c r="E215" s="13">
        <v>776191</v>
      </c>
      <c r="F215" s="13"/>
      <c r="G215" s="18">
        <f t="shared" si="7"/>
        <v>374152.37299999571</v>
      </c>
    </row>
    <row r="216" spans="1:19" ht="15" customHeight="1" x14ac:dyDescent="0.25">
      <c r="A216" s="16">
        <f t="shared" si="6"/>
        <v>374152.37299999571</v>
      </c>
      <c r="B216" s="10">
        <v>42782</v>
      </c>
      <c r="C216" s="11"/>
      <c r="D216" s="17" t="s">
        <v>187</v>
      </c>
      <c r="E216" s="13">
        <v>162</v>
      </c>
      <c r="F216" s="13"/>
      <c r="G216" s="18">
        <f t="shared" si="7"/>
        <v>373990.37299999571</v>
      </c>
    </row>
    <row r="217" spans="1:19" ht="15" customHeight="1" x14ac:dyDescent="0.25">
      <c r="A217" s="16">
        <f t="shared" si="6"/>
        <v>373990.37299999571</v>
      </c>
      <c r="B217" s="10">
        <v>42782</v>
      </c>
      <c r="C217" s="11"/>
      <c r="D217" s="17" t="s">
        <v>188</v>
      </c>
      <c r="E217" s="13">
        <v>25.92</v>
      </c>
      <c r="F217" s="13"/>
      <c r="G217" s="18">
        <f t="shared" si="7"/>
        <v>373964.45299999573</v>
      </c>
    </row>
    <row r="218" spans="1:19" ht="17.25" customHeight="1" x14ac:dyDescent="0.25">
      <c r="A218" s="16">
        <f t="shared" si="6"/>
        <v>373964.45299999573</v>
      </c>
      <c r="B218" s="10">
        <v>42782</v>
      </c>
      <c r="C218" s="11"/>
      <c r="D218" s="17" t="s">
        <v>79</v>
      </c>
      <c r="E218" s="13"/>
      <c r="F218" s="13">
        <v>5581.3</v>
      </c>
      <c r="G218" s="18">
        <f t="shared" si="7"/>
        <v>379545.75299999572</v>
      </c>
    </row>
    <row r="219" spans="1:19" x14ac:dyDescent="0.25">
      <c r="A219" s="16">
        <f t="shared" si="6"/>
        <v>379545.75299999572</v>
      </c>
      <c r="B219" s="10">
        <v>42782</v>
      </c>
      <c r="C219" s="11"/>
      <c r="D219" s="17" t="s">
        <v>189</v>
      </c>
      <c r="E219" s="13">
        <v>200</v>
      </c>
      <c r="F219" s="13"/>
      <c r="G219" s="18">
        <f t="shared" si="7"/>
        <v>379345.75299999572</v>
      </c>
    </row>
    <row r="220" spans="1:19" x14ac:dyDescent="0.25">
      <c r="A220" s="16">
        <f t="shared" si="6"/>
        <v>379345.75299999572</v>
      </c>
      <c r="B220" s="10">
        <v>42782</v>
      </c>
      <c r="C220" s="11"/>
      <c r="D220" s="17" t="s">
        <v>190</v>
      </c>
      <c r="E220" s="13">
        <v>2000</v>
      </c>
      <c r="F220" s="13"/>
      <c r="G220" s="18">
        <f t="shared" si="7"/>
        <v>377345.75299999572</v>
      </c>
    </row>
    <row r="221" spans="1:19" x14ac:dyDescent="0.25">
      <c r="A221" s="16">
        <f t="shared" si="6"/>
        <v>377345.75299999572</v>
      </c>
      <c r="B221" s="10">
        <v>42782</v>
      </c>
      <c r="C221" s="11"/>
      <c r="D221" s="17" t="s">
        <v>153</v>
      </c>
      <c r="E221" s="13"/>
      <c r="F221" s="13">
        <v>100301.56</v>
      </c>
      <c r="G221" s="18">
        <f t="shared" si="7"/>
        <v>477647.31299999572</v>
      </c>
    </row>
    <row r="222" spans="1:19" x14ac:dyDescent="0.25">
      <c r="A222" s="16">
        <f t="shared" si="6"/>
        <v>477647.31299999572</v>
      </c>
      <c r="B222" s="10">
        <v>42782</v>
      </c>
      <c r="C222" s="11"/>
      <c r="D222" s="17" t="s">
        <v>57</v>
      </c>
      <c r="E222" s="13"/>
      <c r="F222" s="13">
        <v>615.64</v>
      </c>
      <c r="G222" s="18">
        <f t="shared" si="7"/>
        <v>478262.95299999573</v>
      </c>
    </row>
    <row r="223" spans="1:19" x14ac:dyDescent="0.25">
      <c r="A223" s="16">
        <f t="shared" si="6"/>
        <v>478262.95299999573</v>
      </c>
      <c r="B223" s="10">
        <v>42782</v>
      </c>
      <c r="C223" s="11"/>
      <c r="D223" s="17" t="s">
        <v>57</v>
      </c>
      <c r="E223" s="13"/>
      <c r="F223" s="13">
        <v>238.18</v>
      </c>
      <c r="G223" s="18">
        <f t="shared" si="7"/>
        <v>478501.13299999572</v>
      </c>
    </row>
    <row r="224" spans="1:19" ht="15" customHeight="1" x14ac:dyDescent="0.25">
      <c r="A224" s="16">
        <f t="shared" si="6"/>
        <v>478501.13299999572</v>
      </c>
      <c r="B224" s="10">
        <v>42782</v>
      </c>
      <c r="C224" s="11" t="s">
        <v>29</v>
      </c>
      <c r="D224" s="32" t="s">
        <v>191</v>
      </c>
      <c r="E224" s="13">
        <v>119372.86</v>
      </c>
      <c r="F224" s="13"/>
      <c r="G224" s="18">
        <f t="shared" si="7"/>
        <v>359128.27299999574</v>
      </c>
    </row>
    <row r="225" spans="1:7" x14ac:dyDescent="0.25">
      <c r="A225" s="16">
        <f t="shared" si="6"/>
        <v>359128.27299999574</v>
      </c>
      <c r="B225" s="10">
        <v>42782</v>
      </c>
      <c r="C225" s="11" t="s">
        <v>29</v>
      </c>
      <c r="D225" s="17" t="s">
        <v>31</v>
      </c>
      <c r="E225" s="13">
        <v>2088</v>
      </c>
      <c r="F225" s="13"/>
      <c r="G225" s="18">
        <f t="shared" si="7"/>
        <v>357040.27299999574</v>
      </c>
    </row>
    <row r="226" spans="1:7" x14ac:dyDescent="0.25">
      <c r="A226" s="16">
        <f t="shared" si="6"/>
        <v>357040.27299999574</v>
      </c>
      <c r="B226" s="10">
        <v>42782</v>
      </c>
      <c r="C226" s="11" t="s">
        <v>29</v>
      </c>
      <c r="D226" s="17" t="s">
        <v>129</v>
      </c>
      <c r="E226" s="13">
        <v>8641.7999999999993</v>
      </c>
      <c r="F226" s="13"/>
      <c r="G226" s="18">
        <f t="shared" si="7"/>
        <v>348398.47299999575</v>
      </c>
    </row>
    <row r="227" spans="1:7" ht="15" customHeight="1" x14ac:dyDescent="0.25">
      <c r="A227" s="16">
        <f t="shared" si="6"/>
        <v>348398.47299999575</v>
      </c>
      <c r="B227" s="10">
        <v>42782</v>
      </c>
      <c r="C227" s="11" t="s">
        <v>29</v>
      </c>
      <c r="D227" s="32" t="s">
        <v>192</v>
      </c>
      <c r="E227" s="13">
        <v>12829.6</v>
      </c>
      <c r="F227" s="6"/>
      <c r="G227" s="18">
        <f t="shared" si="7"/>
        <v>335568.87299999577</v>
      </c>
    </row>
    <row r="228" spans="1:7" x14ac:dyDescent="0.25">
      <c r="A228" s="16">
        <f t="shared" si="6"/>
        <v>335568.87299999577</v>
      </c>
      <c r="B228" s="10">
        <v>42782</v>
      </c>
      <c r="C228" s="11" t="s">
        <v>29</v>
      </c>
      <c r="D228" s="17" t="s">
        <v>70</v>
      </c>
      <c r="E228" s="13">
        <v>2000</v>
      </c>
      <c r="F228" s="6"/>
      <c r="G228" s="18">
        <f t="shared" si="7"/>
        <v>333568.87299999577</v>
      </c>
    </row>
    <row r="229" spans="1:7" ht="15" customHeight="1" x14ac:dyDescent="0.25">
      <c r="A229" s="16">
        <f t="shared" si="6"/>
        <v>333568.87299999577</v>
      </c>
      <c r="B229" s="10">
        <v>42782</v>
      </c>
      <c r="C229" s="11" t="s">
        <v>29</v>
      </c>
      <c r="D229" s="32" t="s">
        <v>193</v>
      </c>
      <c r="E229" s="13">
        <v>1350</v>
      </c>
      <c r="F229" s="13"/>
      <c r="G229" s="18">
        <f t="shared" si="7"/>
        <v>332218.87299999577</v>
      </c>
    </row>
    <row r="230" spans="1:7" x14ac:dyDescent="0.25">
      <c r="A230" s="16">
        <f t="shared" si="6"/>
        <v>332218.87299999577</v>
      </c>
      <c r="B230" s="10">
        <v>42782</v>
      </c>
      <c r="C230" s="11" t="s">
        <v>29</v>
      </c>
      <c r="D230" s="32" t="s">
        <v>194</v>
      </c>
      <c r="E230" s="13">
        <v>9512</v>
      </c>
      <c r="F230" s="13"/>
      <c r="G230" s="18">
        <f t="shared" si="7"/>
        <v>322706.87299999577</v>
      </c>
    </row>
    <row r="231" spans="1:7" x14ac:dyDescent="0.25">
      <c r="A231" s="16">
        <f t="shared" si="6"/>
        <v>322706.87299999577</v>
      </c>
      <c r="B231" s="10">
        <v>42782</v>
      </c>
      <c r="C231" s="11" t="s">
        <v>29</v>
      </c>
      <c r="D231" s="32" t="s">
        <v>195</v>
      </c>
      <c r="E231" s="13">
        <v>1188.0999999999999</v>
      </c>
      <c r="F231" s="13"/>
      <c r="G231" s="18">
        <f t="shared" si="7"/>
        <v>321518.7729999958</v>
      </c>
    </row>
    <row r="232" spans="1:7" x14ac:dyDescent="0.25">
      <c r="A232" s="16">
        <f t="shared" si="6"/>
        <v>321518.7729999958</v>
      </c>
      <c r="B232" s="10">
        <v>42782</v>
      </c>
      <c r="C232" s="11" t="s">
        <v>29</v>
      </c>
      <c r="D232" s="32" t="s">
        <v>196</v>
      </c>
      <c r="E232" s="13">
        <v>15075.36</v>
      </c>
      <c r="F232" s="13"/>
      <c r="G232" s="18">
        <f t="shared" si="7"/>
        <v>306443.41299999581</v>
      </c>
    </row>
    <row r="233" spans="1:7" x14ac:dyDescent="0.25">
      <c r="A233" s="16">
        <f t="shared" si="6"/>
        <v>306443.41299999581</v>
      </c>
      <c r="B233" s="10">
        <v>42782</v>
      </c>
      <c r="C233" s="11" t="s">
        <v>29</v>
      </c>
      <c r="D233" s="32" t="s">
        <v>128</v>
      </c>
      <c r="E233" s="13">
        <v>26098</v>
      </c>
      <c r="F233" s="13"/>
      <c r="G233" s="18">
        <f t="shared" si="7"/>
        <v>280345.41299999581</v>
      </c>
    </row>
    <row r="234" spans="1:7" x14ac:dyDescent="0.25">
      <c r="A234" s="16">
        <f t="shared" si="6"/>
        <v>280345.41299999581</v>
      </c>
      <c r="B234" s="10">
        <v>42782</v>
      </c>
      <c r="C234" s="11" t="s">
        <v>29</v>
      </c>
      <c r="D234" s="32" t="s">
        <v>69</v>
      </c>
      <c r="E234" s="13">
        <v>1450</v>
      </c>
      <c r="F234" s="13"/>
      <c r="G234" s="18">
        <f t="shared" si="7"/>
        <v>278895.41299999581</v>
      </c>
    </row>
    <row r="235" spans="1:7" x14ac:dyDescent="0.25">
      <c r="A235" s="16">
        <f t="shared" si="6"/>
        <v>278895.41299999581</v>
      </c>
      <c r="B235" s="10">
        <v>42782</v>
      </c>
      <c r="C235" s="11" t="s">
        <v>29</v>
      </c>
      <c r="D235" s="32" t="s">
        <v>69</v>
      </c>
      <c r="E235" s="13">
        <v>4872</v>
      </c>
      <c r="F235" s="13"/>
      <c r="G235" s="18">
        <f t="shared" si="7"/>
        <v>274023.41299999581</v>
      </c>
    </row>
    <row r="236" spans="1:7" ht="15" customHeight="1" x14ac:dyDescent="0.25">
      <c r="A236" s="16">
        <f t="shared" si="6"/>
        <v>274023.41299999581</v>
      </c>
      <c r="B236" s="10">
        <v>42782</v>
      </c>
      <c r="C236" s="11" t="s">
        <v>29</v>
      </c>
      <c r="D236" s="17" t="s">
        <v>197</v>
      </c>
      <c r="E236" s="13">
        <v>11368</v>
      </c>
      <c r="F236" s="13"/>
      <c r="G236" s="18">
        <f t="shared" si="7"/>
        <v>262655.41299999581</v>
      </c>
    </row>
    <row r="237" spans="1:7" x14ac:dyDescent="0.25">
      <c r="A237" s="16">
        <f t="shared" si="6"/>
        <v>262655.41299999581</v>
      </c>
      <c r="B237" s="10">
        <v>42782</v>
      </c>
      <c r="C237" s="11" t="s">
        <v>29</v>
      </c>
      <c r="D237" s="32" t="s">
        <v>198</v>
      </c>
      <c r="E237" s="13">
        <v>10500</v>
      </c>
      <c r="F237" s="13"/>
      <c r="G237" s="18">
        <f t="shared" si="7"/>
        <v>252155.41299999581</v>
      </c>
    </row>
    <row r="238" spans="1:7" x14ac:dyDescent="0.25">
      <c r="A238" s="16">
        <f t="shared" si="6"/>
        <v>252155.41299999581</v>
      </c>
      <c r="B238" s="10">
        <v>42782</v>
      </c>
      <c r="C238" s="11" t="s">
        <v>29</v>
      </c>
      <c r="D238" s="32" t="s">
        <v>199</v>
      </c>
      <c r="E238" s="13">
        <v>1740</v>
      </c>
      <c r="F238" s="13"/>
      <c r="G238" s="18">
        <f t="shared" si="7"/>
        <v>250415.41299999581</v>
      </c>
    </row>
    <row r="239" spans="1:7" ht="15" customHeight="1" x14ac:dyDescent="0.25">
      <c r="A239" s="16">
        <f t="shared" si="6"/>
        <v>250415.41299999581</v>
      </c>
      <c r="B239" s="10">
        <v>42782</v>
      </c>
      <c r="C239" s="11" t="s">
        <v>29</v>
      </c>
      <c r="D239" s="32" t="s">
        <v>111</v>
      </c>
      <c r="E239" s="13">
        <v>6269.8</v>
      </c>
      <c r="F239" s="13"/>
      <c r="G239" s="18">
        <f t="shared" si="7"/>
        <v>244145.61299999582</v>
      </c>
    </row>
    <row r="240" spans="1:7" ht="14.25" customHeight="1" x14ac:dyDescent="0.25">
      <c r="A240" s="16">
        <f t="shared" si="6"/>
        <v>244145.61299999582</v>
      </c>
      <c r="B240" s="10">
        <v>42782</v>
      </c>
      <c r="C240" s="11" t="s">
        <v>29</v>
      </c>
      <c r="D240" s="17" t="s">
        <v>200</v>
      </c>
      <c r="E240" s="13">
        <v>8900.6299999999992</v>
      </c>
      <c r="F240" s="13"/>
      <c r="G240" s="18">
        <f t="shared" si="7"/>
        <v>235244.98299999582</v>
      </c>
    </row>
    <row r="241" spans="1:7" x14ac:dyDescent="0.25">
      <c r="A241" s="16">
        <f t="shared" si="6"/>
        <v>235244.98299999582</v>
      </c>
      <c r="B241" s="10">
        <v>42782</v>
      </c>
      <c r="C241" s="11" t="s">
        <v>29</v>
      </c>
      <c r="D241" s="17" t="s">
        <v>201</v>
      </c>
      <c r="E241" s="13">
        <v>14400.06</v>
      </c>
      <c r="F241" s="13"/>
      <c r="G241" s="18">
        <f t="shared" si="7"/>
        <v>220844.92299999582</v>
      </c>
    </row>
    <row r="242" spans="1:7" x14ac:dyDescent="0.25">
      <c r="A242" s="16">
        <f t="shared" si="6"/>
        <v>220844.92299999582</v>
      </c>
      <c r="B242" s="10">
        <v>42782</v>
      </c>
      <c r="C242" s="11" t="s">
        <v>29</v>
      </c>
      <c r="D242" s="19" t="s">
        <v>202</v>
      </c>
      <c r="E242" s="13">
        <v>8205.84</v>
      </c>
      <c r="F242" s="13"/>
      <c r="G242" s="18">
        <f t="shared" si="7"/>
        <v>212639.08299999582</v>
      </c>
    </row>
    <row r="243" spans="1:7" ht="30" x14ac:dyDescent="0.25">
      <c r="A243" s="16">
        <f t="shared" si="6"/>
        <v>212639.08299999582</v>
      </c>
      <c r="B243" s="10">
        <v>42782</v>
      </c>
      <c r="C243" s="11" t="s">
        <v>29</v>
      </c>
      <c r="D243" s="19" t="s">
        <v>203</v>
      </c>
      <c r="E243" s="13">
        <v>9598.42</v>
      </c>
      <c r="F243" s="13"/>
      <c r="G243" s="18">
        <f t="shared" si="7"/>
        <v>203040.66299999581</v>
      </c>
    </row>
    <row r="244" spans="1:7" x14ac:dyDescent="0.25">
      <c r="A244" s="16">
        <f t="shared" si="6"/>
        <v>203040.66299999581</v>
      </c>
      <c r="B244" s="10">
        <v>42782</v>
      </c>
      <c r="C244" s="11" t="s">
        <v>29</v>
      </c>
      <c r="D244" s="12" t="s">
        <v>204</v>
      </c>
      <c r="E244" s="13">
        <v>3000</v>
      </c>
      <c r="F244" s="13"/>
      <c r="G244" s="18">
        <f t="shared" si="7"/>
        <v>200040.66299999581</v>
      </c>
    </row>
    <row r="245" spans="1:7" ht="15" customHeight="1" x14ac:dyDescent="0.25">
      <c r="A245" s="16">
        <f t="shared" si="6"/>
        <v>200040.66299999581</v>
      </c>
      <c r="B245" s="10">
        <v>42782</v>
      </c>
      <c r="C245" s="11" t="s">
        <v>29</v>
      </c>
      <c r="D245" s="12" t="s">
        <v>204</v>
      </c>
      <c r="E245" s="13">
        <v>3000</v>
      </c>
      <c r="F245" s="13"/>
      <c r="G245" s="18">
        <f t="shared" si="7"/>
        <v>197040.66299999581</v>
      </c>
    </row>
    <row r="246" spans="1:7" x14ac:dyDescent="0.25">
      <c r="A246" s="16">
        <f t="shared" si="6"/>
        <v>197040.66299999581</v>
      </c>
      <c r="B246" s="10">
        <v>42782</v>
      </c>
      <c r="C246" s="11" t="s">
        <v>29</v>
      </c>
      <c r="D246" s="32" t="s">
        <v>205</v>
      </c>
      <c r="E246" s="13">
        <v>2065.5</v>
      </c>
      <c r="F246" s="13"/>
      <c r="G246" s="18">
        <f t="shared" si="7"/>
        <v>194975.16299999581</v>
      </c>
    </row>
    <row r="247" spans="1:7" ht="15" customHeight="1" x14ac:dyDescent="0.25">
      <c r="A247" s="16">
        <f t="shared" si="6"/>
        <v>194975.16299999581</v>
      </c>
      <c r="B247" s="10">
        <v>42783</v>
      </c>
      <c r="C247" s="11" t="s">
        <v>29</v>
      </c>
      <c r="D247" s="17" t="s">
        <v>206</v>
      </c>
      <c r="E247" s="13">
        <v>1206.4000000000001</v>
      </c>
      <c r="F247" s="13"/>
      <c r="G247" s="18">
        <f t="shared" si="7"/>
        <v>193768.76299999582</v>
      </c>
    </row>
    <row r="248" spans="1:7" ht="15" customHeight="1" x14ac:dyDescent="0.25">
      <c r="A248" s="16">
        <f t="shared" si="6"/>
        <v>193768.76299999582</v>
      </c>
      <c r="B248" s="10">
        <v>42783</v>
      </c>
      <c r="C248" s="11" t="s">
        <v>29</v>
      </c>
      <c r="D248" s="17" t="s">
        <v>206</v>
      </c>
      <c r="E248" s="13">
        <v>8404</v>
      </c>
      <c r="F248" s="13"/>
      <c r="G248" s="18">
        <f t="shared" si="7"/>
        <v>185364.76299999582</v>
      </c>
    </row>
    <row r="249" spans="1:7" ht="15" customHeight="1" x14ac:dyDescent="0.25">
      <c r="A249" s="16">
        <f t="shared" si="6"/>
        <v>185364.76299999582</v>
      </c>
      <c r="B249" s="10">
        <v>42783</v>
      </c>
      <c r="C249" s="11" t="s">
        <v>29</v>
      </c>
      <c r="D249" s="17" t="s">
        <v>75</v>
      </c>
      <c r="E249" s="13">
        <v>3384.88</v>
      </c>
      <c r="F249" s="13"/>
      <c r="G249" s="18">
        <f t="shared" si="7"/>
        <v>181979.88299999581</v>
      </c>
    </row>
    <row r="250" spans="1:7" ht="15" customHeight="1" x14ac:dyDescent="0.25">
      <c r="A250" s="16">
        <f t="shared" si="6"/>
        <v>181979.88299999581</v>
      </c>
      <c r="B250" s="10">
        <v>42783</v>
      </c>
      <c r="C250" s="11" t="s">
        <v>29</v>
      </c>
      <c r="D250" s="12" t="s">
        <v>207</v>
      </c>
      <c r="E250" s="13">
        <v>9001.6</v>
      </c>
      <c r="F250" s="13"/>
      <c r="G250" s="18">
        <f t="shared" si="7"/>
        <v>172978.2829999958</v>
      </c>
    </row>
    <row r="251" spans="1:7" ht="15" customHeight="1" x14ac:dyDescent="0.25">
      <c r="A251" s="16">
        <f t="shared" si="6"/>
        <v>172978.2829999958</v>
      </c>
      <c r="B251" s="10">
        <v>42783</v>
      </c>
      <c r="C251" s="11" t="s">
        <v>29</v>
      </c>
      <c r="D251" s="12" t="s">
        <v>208</v>
      </c>
      <c r="E251" s="13">
        <v>300194.25</v>
      </c>
      <c r="F251" s="13"/>
      <c r="G251" s="18">
        <f t="shared" si="7"/>
        <v>-127215.9670000042</v>
      </c>
    </row>
    <row r="252" spans="1:7" ht="15" customHeight="1" x14ac:dyDescent="0.25">
      <c r="A252" s="16">
        <f t="shared" si="6"/>
        <v>-127215.9670000042</v>
      </c>
      <c r="B252" s="10">
        <v>42783</v>
      </c>
      <c r="C252" s="11"/>
      <c r="D252" s="17" t="s">
        <v>54</v>
      </c>
      <c r="E252" s="38"/>
      <c r="F252" s="13">
        <v>114532.1</v>
      </c>
      <c r="G252" s="18">
        <f t="shared" si="7"/>
        <v>-12683.867000004189</v>
      </c>
    </row>
    <row r="253" spans="1:7" ht="15" customHeight="1" x14ac:dyDescent="0.25">
      <c r="A253" s="16">
        <f t="shared" si="6"/>
        <v>-12683.867000004189</v>
      </c>
      <c r="B253" s="10">
        <v>42783</v>
      </c>
      <c r="C253" s="11"/>
      <c r="D253" s="17" t="s">
        <v>209</v>
      </c>
      <c r="E253" s="13"/>
      <c r="F253" s="13">
        <v>1717.29</v>
      </c>
      <c r="G253" s="18">
        <f t="shared" si="7"/>
        <v>-10966.577000004188</v>
      </c>
    </row>
    <row r="254" spans="1:7" ht="15" customHeight="1" x14ac:dyDescent="0.25">
      <c r="A254" s="16">
        <f t="shared" si="6"/>
        <v>-10966.577000004188</v>
      </c>
      <c r="B254" s="10">
        <v>42783</v>
      </c>
      <c r="C254" s="11" t="s">
        <v>29</v>
      </c>
      <c r="D254" s="32" t="s">
        <v>69</v>
      </c>
      <c r="E254" s="38">
        <v>3248</v>
      </c>
      <c r="F254" s="13"/>
      <c r="G254" s="18">
        <f t="shared" si="7"/>
        <v>-14214.577000004188</v>
      </c>
    </row>
    <row r="255" spans="1:7" ht="15" customHeight="1" x14ac:dyDescent="0.25">
      <c r="A255" s="16">
        <f t="shared" si="6"/>
        <v>-14214.577000004188</v>
      </c>
      <c r="B255" s="10">
        <v>42783</v>
      </c>
      <c r="C255" s="11" t="s">
        <v>29</v>
      </c>
      <c r="D255" s="17" t="s">
        <v>72</v>
      </c>
      <c r="E255" s="13">
        <v>5663</v>
      </c>
      <c r="F255" s="13"/>
      <c r="G255" s="18">
        <f t="shared" si="7"/>
        <v>-19877.577000004188</v>
      </c>
    </row>
    <row r="256" spans="1:7" ht="15" customHeight="1" x14ac:dyDescent="0.25">
      <c r="A256" s="16">
        <f t="shared" si="6"/>
        <v>-19877.577000004188</v>
      </c>
      <c r="B256" s="10">
        <v>42783</v>
      </c>
      <c r="C256" s="11" t="s">
        <v>29</v>
      </c>
      <c r="D256" s="19" t="s">
        <v>210</v>
      </c>
      <c r="E256" s="13">
        <v>5950</v>
      </c>
      <c r="F256" s="13"/>
      <c r="G256" s="18">
        <f t="shared" si="7"/>
        <v>-25827.577000004188</v>
      </c>
    </row>
    <row r="257" spans="1:7" ht="15" customHeight="1" x14ac:dyDescent="0.25">
      <c r="A257" s="16">
        <f t="shared" si="6"/>
        <v>-25827.577000004188</v>
      </c>
      <c r="B257" s="10">
        <v>42783</v>
      </c>
      <c r="C257" s="11">
        <v>3237</v>
      </c>
      <c r="D257" s="12" t="s">
        <v>211</v>
      </c>
      <c r="E257" s="13">
        <v>3000</v>
      </c>
      <c r="F257" s="13"/>
      <c r="G257" s="18">
        <f t="shared" si="7"/>
        <v>-28827.577000004188</v>
      </c>
    </row>
    <row r="258" spans="1:7" ht="15" customHeight="1" x14ac:dyDescent="0.25">
      <c r="A258" s="16">
        <f t="shared" si="6"/>
        <v>-28827.577000004188</v>
      </c>
      <c r="B258" s="10">
        <v>42783</v>
      </c>
      <c r="C258" s="11" t="s">
        <v>29</v>
      </c>
      <c r="D258" s="12" t="s">
        <v>212</v>
      </c>
      <c r="E258" s="13">
        <v>1500</v>
      </c>
      <c r="F258" s="13"/>
      <c r="G258" s="18">
        <f t="shared" si="7"/>
        <v>-30327.577000004188</v>
      </c>
    </row>
    <row r="259" spans="1:7" ht="14.25" customHeight="1" x14ac:dyDescent="0.25">
      <c r="A259" s="16">
        <f t="shared" si="6"/>
        <v>-30327.577000004188</v>
      </c>
      <c r="B259" s="10">
        <v>42783</v>
      </c>
      <c r="C259" s="11">
        <v>3238</v>
      </c>
      <c r="D259" s="12" t="s">
        <v>40</v>
      </c>
      <c r="E259" s="13">
        <v>8159.76</v>
      </c>
      <c r="F259" s="13"/>
      <c r="G259" s="18">
        <f t="shared" si="7"/>
        <v>-38487.33700000419</v>
      </c>
    </row>
    <row r="260" spans="1:7" ht="15" customHeight="1" x14ac:dyDescent="0.25">
      <c r="A260" s="16">
        <f t="shared" si="6"/>
        <v>-38487.33700000419</v>
      </c>
      <c r="B260" s="10">
        <v>42783</v>
      </c>
      <c r="C260" s="11" t="s">
        <v>29</v>
      </c>
      <c r="D260" s="19" t="s">
        <v>213</v>
      </c>
      <c r="E260" s="13">
        <v>11600</v>
      </c>
      <c r="F260" s="13"/>
      <c r="G260" s="18">
        <f t="shared" si="7"/>
        <v>-50087.33700000419</v>
      </c>
    </row>
    <row r="261" spans="1:7" x14ac:dyDescent="0.25">
      <c r="A261" s="16">
        <f t="shared" si="6"/>
        <v>-50087.33700000419</v>
      </c>
      <c r="B261" s="10">
        <v>42783</v>
      </c>
      <c r="C261" s="11" t="s">
        <v>29</v>
      </c>
      <c r="D261" s="12" t="s">
        <v>121</v>
      </c>
      <c r="E261" s="13">
        <v>9100</v>
      </c>
      <c r="F261" s="13"/>
      <c r="G261" s="18">
        <f t="shared" si="7"/>
        <v>-59187.33700000419</v>
      </c>
    </row>
    <row r="262" spans="1:7" x14ac:dyDescent="0.25">
      <c r="A262" s="16">
        <f t="shared" si="6"/>
        <v>-59187.33700000419</v>
      </c>
      <c r="B262" s="10">
        <v>42783</v>
      </c>
      <c r="C262" s="11" t="s">
        <v>29</v>
      </c>
      <c r="D262" s="32" t="s">
        <v>214</v>
      </c>
      <c r="E262" s="13">
        <v>17282.07</v>
      </c>
      <c r="F262" s="13"/>
      <c r="G262" s="18">
        <f t="shared" si="7"/>
        <v>-76469.407000004197</v>
      </c>
    </row>
    <row r="263" spans="1:7" x14ac:dyDescent="0.25">
      <c r="A263" s="16">
        <f t="shared" ref="A263:A326" si="8">G262</f>
        <v>-76469.407000004197</v>
      </c>
      <c r="B263" s="10">
        <v>42783</v>
      </c>
      <c r="C263" s="11" t="s">
        <v>29</v>
      </c>
      <c r="D263" s="32" t="s">
        <v>66</v>
      </c>
      <c r="E263" s="13">
        <v>42900.76</v>
      </c>
      <c r="F263" s="13"/>
      <c r="G263" s="18">
        <f t="shared" ref="G263:G326" si="9">A263-E263+F263</f>
        <v>-119370.16700000421</v>
      </c>
    </row>
    <row r="264" spans="1:7" ht="15" customHeight="1" x14ac:dyDescent="0.25">
      <c r="A264" s="16">
        <f t="shared" si="8"/>
        <v>-119370.16700000421</v>
      </c>
      <c r="B264" s="10">
        <v>42783</v>
      </c>
      <c r="C264" s="11" t="s">
        <v>29</v>
      </c>
      <c r="D264" s="17" t="s">
        <v>215</v>
      </c>
      <c r="E264" s="13">
        <v>5000</v>
      </c>
      <c r="F264" s="13"/>
      <c r="G264" s="18">
        <f t="shared" si="9"/>
        <v>-124370.16700000421</v>
      </c>
    </row>
    <row r="265" spans="1:7" x14ac:dyDescent="0.25">
      <c r="A265" s="16">
        <f t="shared" si="8"/>
        <v>-124370.16700000421</v>
      </c>
      <c r="B265" s="10">
        <v>42783</v>
      </c>
      <c r="C265" s="11"/>
      <c r="D265" s="17" t="s">
        <v>216</v>
      </c>
      <c r="E265" s="13"/>
      <c r="F265" s="13">
        <v>3248</v>
      </c>
      <c r="G265" s="18">
        <f t="shared" si="9"/>
        <v>-121122.16700000421</v>
      </c>
    </row>
    <row r="266" spans="1:7" x14ac:dyDescent="0.25">
      <c r="A266" s="16">
        <f t="shared" si="8"/>
        <v>-121122.16700000421</v>
      </c>
      <c r="B266" s="10">
        <v>42786</v>
      </c>
      <c r="C266" s="11"/>
      <c r="D266" s="17" t="s">
        <v>217</v>
      </c>
      <c r="E266" s="13"/>
      <c r="F266" s="13">
        <v>527.37</v>
      </c>
      <c r="G266" s="18">
        <f t="shared" si="9"/>
        <v>-120594.79700000421</v>
      </c>
    </row>
    <row r="267" spans="1:7" x14ac:dyDescent="0.25">
      <c r="A267" s="16">
        <f t="shared" si="8"/>
        <v>-120594.79700000421</v>
      </c>
      <c r="B267" s="10">
        <v>42786</v>
      </c>
      <c r="C267" s="11"/>
      <c r="D267" s="17" t="s">
        <v>218</v>
      </c>
      <c r="E267" s="13"/>
      <c r="F267" s="13">
        <v>74794.22</v>
      </c>
      <c r="G267" s="18">
        <f t="shared" si="9"/>
        <v>-45800.57700000421</v>
      </c>
    </row>
    <row r="268" spans="1:7" x14ac:dyDescent="0.25">
      <c r="A268" s="16">
        <f t="shared" si="8"/>
        <v>-45800.57700000421</v>
      </c>
      <c r="B268" s="10">
        <v>42786</v>
      </c>
      <c r="C268" s="11"/>
      <c r="D268" s="17" t="s">
        <v>209</v>
      </c>
      <c r="E268" s="13"/>
      <c r="F268" s="13">
        <v>16439.759999999998</v>
      </c>
      <c r="G268" s="18">
        <f t="shared" si="9"/>
        <v>-29360.817000004212</v>
      </c>
    </row>
    <row r="269" spans="1:7" ht="15" customHeight="1" x14ac:dyDescent="0.25">
      <c r="A269" s="16">
        <f t="shared" si="8"/>
        <v>-29360.817000004212</v>
      </c>
      <c r="B269" s="10">
        <v>42786</v>
      </c>
      <c r="C269" s="11" t="s">
        <v>29</v>
      </c>
      <c r="D269" s="17" t="s">
        <v>144</v>
      </c>
      <c r="E269" s="13">
        <v>16776.689999999999</v>
      </c>
      <c r="F269" s="13"/>
      <c r="G269" s="18">
        <f t="shared" si="9"/>
        <v>-46137.507000004211</v>
      </c>
    </row>
    <row r="270" spans="1:7" x14ac:dyDescent="0.25">
      <c r="A270" s="16">
        <f t="shared" si="8"/>
        <v>-46137.507000004211</v>
      </c>
      <c r="B270" s="10">
        <v>42786</v>
      </c>
      <c r="C270" s="11">
        <v>3239</v>
      </c>
      <c r="D270" s="17" t="s">
        <v>219</v>
      </c>
      <c r="E270" s="13">
        <v>6847</v>
      </c>
      <c r="F270" s="13"/>
      <c r="G270" s="18">
        <f t="shared" si="9"/>
        <v>-52984.507000004211</v>
      </c>
    </row>
    <row r="271" spans="1:7" x14ac:dyDescent="0.25">
      <c r="A271" s="16">
        <f t="shared" si="8"/>
        <v>-52984.507000004211</v>
      </c>
      <c r="B271" s="10">
        <v>42786</v>
      </c>
      <c r="C271" s="11"/>
      <c r="D271" s="17" t="s">
        <v>220</v>
      </c>
      <c r="E271" s="13">
        <v>162</v>
      </c>
      <c r="F271" s="13"/>
      <c r="G271" s="18">
        <f t="shared" si="9"/>
        <v>-53146.507000004211</v>
      </c>
    </row>
    <row r="272" spans="1:7" ht="15" customHeight="1" x14ac:dyDescent="0.25">
      <c r="A272" s="16">
        <f t="shared" si="8"/>
        <v>-53146.507000004211</v>
      </c>
      <c r="B272" s="10">
        <v>42786</v>
      </c>
      <c r="C272" s="11"/>
      <c r="D272" s="17" t="s">
        <v>221</v>
      </c>
      <c r="E272" s="13">
        <v>25.92</v>
      </c>
      <c r="F272" s="13"/>
      <c r="G272" s="18">
        <f t="shared" si="9"/>
        <v>-53172.427000004209</v>
      </c>
    </row>
    <row r="273" spans="1:7" x14ac:dyDescent="0.25">
      <c r="A273" s="16">
        <f t="shared" si="8"/>
        <v>-53172.427000004209</v>
      </c>
      <c r="B273" s="10">
        <v>42786</v>
      </c>
      <c r="C273" s="11">
        <v>3240</v>
      </c>
      <c r="D273" s="17" t="s">
        <v>40</v>
      </c>
      <c r="E273" s="13">
        <v>5364.49</v>
      </c>
      <c r="F273" s="13"/>
      <c r="G273" s="18">
        <f t="shared" si="9"/>
        <v>-58536.917000004207</v>
      </c>
    </row>
    <row r="274" spans="1:7" ht="15" customHeight="1" x14ac:dyDescent="0.25">
      <c r="A274" s="16">
        <f t="shared" si="8"/>
        <v>-58536.917000004207</v>
      </c>
      <c r="B274" s="10">
        <v>42787</v>
      </c>
      <c r="C274" s="11"/>
      <c r="D274" s="17" t="s">
        <v>218</v>
      </c>
      <c r="E274" s="13"/>
      <c r="F274" s="13">
        <v>68857.97</v>
      </c>
      <c r="G274" s="18">
        <f t="shared" si="9"/>
        <v>10321.052999995794</v>
      </c>
    </row>
    <row r="275" spans="1:7" ht="15" customHeight="1" x14ac:dyDescent="0.25">
      <c r="A275" s="16">
        <f t="shared" si="8"/>
        <v>10321.052999995794</v>
      </c>
      <c r="B275" s="10">
        <v>42787</v>
      </c>
      <c r="C275" s="11"/>
      <c r="D275" s="17" t="s">
        <v>209</v>
      </c>
      <c r="E275" s="13"/>
      <c r="F275" s="13">
        <v>5364.49</v>
      </c>
      <c r="G275" s="18">
        <f t="shared" si="9"/>
        <v>15685.542999995794</v>
      </c>
    </row>
    <row r="276" spans="1:7" ht="15" customHeight="1" x14ac:dyDescent="0.25">
      <c r="A276" s="16">
        <f t="shared" si="8"/>
        <v>15685.542999995794</v>
      </c>
      <c r="B276" s="10">
        <v>42787</v>
      </c>
      <c r="C276" s="11" t="s">
        <v>29</v>
      </c>
      <c r="D276" s="12" t="s">
        <v>222</v>
      </c>
      <c r="E276" s="13">
        <v>4000</v>
      </c>
      <c r="F276" s="13"/>
      <c r="G276" s="18">
        <f t="shared" si="9"/>
        <v>11685.542999995794</v>
      </c>
    </row>
    <row r="277" spans="1:7" x14ac:dyDescent="0.25">
      <c r="A277" s="16">
        <f t="shared" si="8"/>
        <v>11685.542999995794</v>
      </c>
      <c r="B277" s="10">
        <v>42787</v>
      </c>
      <c r="C277" s="11" t="s">
        <v>29</v>
      </c>
      <c r="D277" s="12" t="s">
        <v>223</v>
      </c>
      <c r="E277" s="13">
        <v>2000</v>
      </c>
      <c r="F277" s="6"/>
      <c r="G277" s="18">
        <f t="shared" si="9"/>
        <v>9685.5429999957942</v>
      </c>
    </row>
    <row r="278" spans="1:7" ht="15" customHeight="1" x14ac:dyDescent="0.25">
      <c r="A278" s="16">
        <f t="shared" si="8"/>
        <v>9685.5429999957942</v>
      </c>
      <c r="B278" s="10">
        <v>42787</v>
      </c>
      <c r="C278" s="11" t="s">
        <v>29</v>
      </c>
      <c r="D278" s="17" t="s">
        <v>224</v>
      </c>
      <c r="E278" s="13">
        <v>2941.31</v>
      </c>
      <c r="F278" s="13"/>
      <c r="G278" s="18">
        <f t="shared" si="9"/>
        <v>6744.2329999957947</v>
      </c>
    </row>
    <row r="279" spans="1:7" x14ac:dyDescent="0.25">
      <c r="A279" s="16">
        <f t="shared" si="8"/>
        <v>6744.2329999957947</v>
      </c>
      <c r="B279" s="10">
        <v>42787</v>
      </c>
      <c r="C279" s="11"/>
      <c r="D279" s="17" t="s">
        <v>225</v>
      </c>
      <c r="E279" s="13"/>
      <c r="F279" s="13">
        <v>271</v>
      </c>
      <c r="G279" s="18">
        <f t="shared" si="9"/>
        <v>7015.2329999957947</v>
      </c>
    </row>
    <row r="280" spans="1:7" x14ac:dyDescent="0.25">
      <c r="A280" s="16">
        <f t="shared" si="8"/>
        <v>7015.2329999957947</v>
      </c>
      <c r="B280" s="10">
        <v>42787</v>
      </c>
      <c r="C280" s="11"/>
      <c r="D280" s="17" t="s">
        <v>226</v>
      </c>
      <c r="E280" s="13"/>
      <c r="F280" s="13">
        <v>696</v>
      </c>
      <c r="G280" s="18">
        <f t="shared" si="9"/>
        <v>7711.2329999957947</v>
      </c>
    </row>
    <row r="281" spans="1:7" x14ac:dyDescent="0.25">
      <c r="A281" s="16">
        <f t="shared" si="8"/>
        <v>7711.2329999957947</v>
      </c>
      <c r="B281" s="10">
        <v>42787</v>
      </c>
      <c r="C281" s="11" t="s">
        <v>29</v>
      </c>
      <c r="D281" s="17" t="s">
        <v>227</v>
      </c>
      <c r="E281" s="13">
        <v>3800</v>
      </c>
      <c r="F281" s="13"/>
      <c r="G281" s="18">
        <f t="shared" si="9"/>
        <v>3911.2329999957947</v>
      </c>
    </row>
    <row r="282" spans="1:7" ht="15" customHeight="1" x14ac:dyDescent="0.25">
      <c r="A282" s="16">
        <f t="shared" si="8"/>
        <v>3911.2329999957947</v>
      </c>
      <c r="B282" s="10">
        <v>42788</v>
      </c>
      <c r="C282" s="11"/>
      <c r="D282" s="17" t="s">
        <v>218</v>
      </c>
      <c r="E282" s="13"/>
      <c r="F282" s="13">
        <v>53413.33</v>
      </c>
      <c r="G282" s="18">
        <f t="shared" si="9"/>
        <v>57324.562999995796</v>
      </c>
    </row>
    <row r="283" spans="1:7" ht="16.5" customHeight="1" x14ac:dyDescent="0.25">
      <c r="A283" s="16">
        <f t="shared" si="8"/>
        <v>57324.562999995796</v>
      </c>
      <c r="B283" s="10">
        <v>42788</v>
      </c>
      <c r="C283" s="11"/>
      <c r="D283" s="17" t="s">
        <v>209</v>
      </c>
      <c r="E283" s="13"/>
      <c r="F283" s="13">
        <v>8279</v>
      </c>
      <c r="G283" s="18">
        <f t="shared" si="9"/>
        <v>65603.562999995804</v>
      </c>
    </row>
    <row r="284" spans="1:7" ht="15" customHeight="1" x14ac:dyDescent="0.25">
      <c r="A284" s="16">
        <f t="shared" si="8"/>
        <v>65603.562999995804</v>
      </c>
      <c r="B284" s="10">
        <v>42788</v>
      </c>
      <c r="C284" s="11">
        <v>3241</v>
      </c>
      <c r="D284" s="17" t="s">
        <v>100</v>
      </c>
      <c r="E284" s="13">
        <v>8279</v>
      </c>
      <c r="F284" s="13"/>
      <c r="G284" s="18">
        <f t="shared" si="9"/>
        <v>57324.562999995804</v>
      </c>
    </row>
    <row r="285" spans="1:7" ht="15" customHeight="1" x14ac:dyDescent="0.25">
      <c r="A285" s="16">
        <f t="shared" si="8"/>
        <v>57324.562999995804</v>
      </c>
      <c r="B285" s="10">
        <v>42788</v>
      </c>
      <c r="C285" s="11" t="s">
        <v>29</v>
      </c>
      <c r="D285" s="17" t="s">
        <v>228</v>
      </c>
      <c r="E285" s="13">
        <v>2880</v>
      </c>
      <c r="F285" s="13"/>
      <c r="G285" s="18">
        <f t="shared" si="9"/>
        <v>54444.562999995804</v>
      </c>
    </row>
    <row r="286" spans="1:7" x14ac:dyDescent="0.25">
      <c r="A286" s="16">
        <f t="shared" si="8"/>
        <v>54444.562999995804</v>
      </c>
      <c r="B286" s="10">
        <v>42788</v>
      </c>
      <c r="C286" s="11"/>
      <c r="D286" s="17" t="s">
        <v>229</v>
      </c>
      <c r="E286" s="13"/>
      <c r="F286" s="13">
        <v>1184</v>
      </c>
      <c r="G286" s="18">
        <f t="shared" si="9"/>
        <v>55628.562999995804</v>
      </c>
    </row>
    <row r="287" spans="1:7" ht="15" customHeight="1" x14ac:dyDescent="0.25">
      <c r="A287" s="16">
        <f t="shared" si="8"/>
        <v>55628.562999995804</v>
      </c>
      <c r="B287" s="10">
        <v>42788</v>
      </c>
      <c r="C287" s="11">
        <v>3242</v>
      </c>
      <c r="D287" s="17" t="s">
        <v>230</v>
      </c>
      <c r="E287" s="13">
        <v>6728</v>
      </c>
      <c r="F287" s="13"/>
      <c r="G287" s="18">
        <f t="shared" si="9"/>
        <v>48900.562999995804</v>
      </c>
    </row>
    <row r="288" spans="1:7" x14ac:dyDescent="0.25">
      <c r="A288" s="16">
        <f t="shared" si="8"/>
        <v>48900.562999995804</v>
      </c>
      <c r="B288" s="10">
        <v>42788</v>
      </c>
      <c r="C288" s="11">
        <v>3243</v>
      </c>
      <c r="D288" s="17" t="s">
        <v>40</v>
      </c>
      <c r="E288" s="13">
        <v>5524.01</v>
      </c>
      <c r="F288" s="13"/>
      <c r="G288" s="18">
        <f t="shared" si="9"/>
        <v>43376.552999995802</v>
      </c>
    </row>
    <row r="289" spans="1:17" x14ac:dyDescent="0.25">
      <c r="A289" s="16">
        <f t="shared" si="8"/>
        <v>43376.552999995802</v>
      </c>
      <c r="B289" s="10">
        <v>42788</v>
      </c>
      <c r="C289" s="11" t="s">
        <v>29</v>
      </c>
      <c r="D289" s="12" t="s">
        <v>231</v>
      </c>
      <c r="E289" s="13">
        <v>3000</v>
      </c>
      <c r="F289" s="13"/>
      <c r="G289" s="18">
        <f t="shared" si="9"/>
        <v>40376.552999995802</v>
      </c>
    </row>
    <row r="290" spans="1:17" x14ac:dyDescent="0.25">
      <c r="A290" s="16">
        <f t="shared" si="8"/>
        <v>40376.552999995802</v>
      </c>
      <c r="B290" s="10">
        <v>42788</v>
      </c>
      <c r="C290" s="11" t="s">
        <v>29</v>
      </c>
      <c r="D290" s="17" t="s">
        <v>232</v>
      </c>
      <c r="E290" s="13">
        <v>500</v>
      </c>
      <c r="F290" s="13"/>
      <c r="G290" s="18">
        <f t="shared" si="9"/>
        <v>39876.552999995802</v>
      </c>
      <c r="Q290" s="24"/>
    </row>
    <row r="291" spans="1:17" ht="15" customHeight="1" x14ac:dyDescent="0.25">
      <c r="A291" s="16">
        <f t="shared" si="8"/>
        <v>39876.552999995802</v>
      </c>
      <c r="B291" s="10">
        <v>42788</v>
      </c>
      <c r="C291" s="11" t="s">
        <v>29</v>
      </c>
      <c r="D291" s="17" t="s">
        <v>233</v>
      </c>
      <c r="E291" s="13">
        <v>8018.5</v>
      </c>
      <c r="F291" s="13"/>
      <c r="G291" s="18">
        <f t="shared" si="9"/>
        <v>31858.052999995802</v>
      </c>
    </row>
    <row r="292" spans="1:17" ht="15" customHeight="1" x14ac:dyDescent="0.25">
      <c r="A292" s="16">
        <f t="shared" si="8"/>
        <v>31858.052999995802</v>
      </c>
      <c r="B292" s="39">
        <v>42789</v>
      </c>
      <c r="C292" s="11"/>
      <c r="D292" s="17" t="s">
        <v>112</v>
      </c>
      <c r="E292" s="13"/>
      <c r="F292" s="13">
        <v>73370.86</v>
      </c>
      <c r="G292" s="18">
        <f t="shared" si="9"/>
        <v>105228.91299999581</v>
      </c>
    </row>
    <row r="293" spans="1:17" x14ac:dyDescent="0.25">
      <c r="A293" s="16">
        <f t="shared" si="8"/>
        <v>105228.91299999581</v>
      </c>
      <c r="B293" s="39">
        <v>42789</v>
      </c>
      <c r="C293" s="11"/>
      <c r="D293" s="17" t="s">
        <v>234</v>
      </c>
      <c r="E293" s="13"/>
      <c r="F293" s="13">
        <v>12252.01</v>
      </c>
      <c r="G293" s="18">
        <f t="shared" si="9"/>
        <v>117480.9229999958</v>
      </c>
    </row>
    <row r="294" spans="1:17" x14ac:dyDescent="0.25">
      <c r="A294" s="16">
        <f t="shared" si="8"/>
        <v>117480.9229999958</v>
      </c>
      <c r="B294" s="39">
        <v>42789</v>
      </c>
      <c r="C294" s="11" t="s">
        <v>29</v>
      </c>
      <c r="D294" s="32" t="s">
        <v>235</v>
      </c>
      <c r="E294" s="13">
        <v>2639.99</v>
      </c>
      <c r="F294" s="13"/>
      <c r="G294" s="18">
        <f t="shared" si="9"/>
        <v>114840.9329999958</v>
      </c>
    </row>
    <row r="295" spans="1:17" x14ac:dyDescent="0.25">
      <c r="A295" s="16">
        <f t="shared" si="8"/>
        <v>114840.9329999958</v>
      </c>
      <c r="B295" s="39">
        <v>42789</v>
      </c>
      <c r="C295" s="11" t="s">
        <v>29</v>
      </c>
      <c r="D295" s="17" t="s">
        <v>236</v>
      </c>
      <c r="E295" s="13">
        <v>3000</v>
      </c>
      <c r="F295" s="13"/>
      <c r="G295" s="18">
        <f t="shared" si="9"/>
        <v>111840.9329999958</v>
      </c>
    </row>
    <row r="296" spans="1:17" x14ac:dyDescent="0.25">
      <c r="A296" s="16">
        <f t="shared" si="8"/>
        <v>111840.9329999958</v>
      </c>
      <c r="B296" s="39">
        <v>42789</v>
      </c>
      <c r="C296" s="11" t="s">
        <v>29</v>
      </c>
      <c r="D296" s="17" t="s">
        <v>237</v>
      </c>
      <c r="E296" s="13">
        <v>500</v>
      </c>
      <c r="F296" s="13"/>
      <c r="G296" s="18">
        <f t="shared" si="9"/>
        <v>111340.9329999958</v>
      </c>
    </row>
    <row r="297" spans="1:17" x14ac:dyDescent="0.25">
      <c r="A297" s="16">
        <f t="shared" si="8"/>
        <v>111340.9329999958</v>
      </c>
      <c r="B297" s="39">
        <v>42789</v>
      </c>
      <c r="C297" s="11" t="s">
        <v>29</v>
      </c>
      <c r="D297" s="17" t="s">
        <v>238</v>
      </c>
      <c r="E297" s="13">
        <v>500</v>
      </c>
      <c r="F297" s="13"/>
      <c r="G297" s="18">
        <f t="shared" si="9"/>
        <v>110840.9329999958</v>
      </c>
    </row>
    <row r="298" spans="1:17" ht="15" customHeight="1" x14ac:dyDescent="0.25">
      <c r="A298" s="16">
        <f t="shared" si="8"/>
        <v>110840.9329999958</v>
      </c>
      <c r="B298" s="39">
        <v>42789</v>
      </c>
      <c r="C298" s="11" t="s">
        <v>29</v>
      </c>
      <c r="D298" s="17" t="s">
        <v>239</v>
      </c>
      <c r="E298" s="13">
        <v>5000</v>
      </c>
      <c r="F298" s="13"/>
      <c r="G298" s="18">
        <f t="shared" si="9"/>
        <v>105840.9329999958</v>
      </c>
    </row>
    <row r="299" spans="1:17" x14ac:dyDescent="0.25">
      <c r="A299" s="16">
        <f t="shared" si="8"/>
        <v>105840.9329999958</v>
      </c>
      <c r="B299" s="39">
        <v>42789</v>
      </c>
      <c r="C299" s="11" t="s">
        <v>29</v>
      </c>
      <c r="D299" s="32" t="s">
        <v>240</v>
      </c>
      <c r="E299" s="13">
        <v>33603.199999999997</v>
      </c>
      <c r="F299" s="13"/>
      <c r="G299" s="18">
        <f t="shared" si="9"/>
        <v>72237.732999995802</v>
      </c>
    </row>
    <row r="300" spans="1:17" x14ac:dyDescent="0.25">
      <c r="A300" s="16">
        <f t="shared" si="8"/>
        <v>72237.732999995802</v>
      </c>
      <c r="B300" s="39">
        <v>42789</v>
      </c>
      <c r="C300" s="11" t="s">
        <v>29</v>
      </c>
      <c r="D300" s="17" t="s">
        <v>241</v>
      </c>
      <c r="E300" s="13">
        <v>600</v>
      </c>
      <c r="F300" s="13"/>
      <c r="G300" s="18">
        <f t="shared" si="9"/>
        <v>71637.732999995802</v>
      </c>
    </row>
    <row r="301" spans="1:17" x14ac:dyDescent="0.25">
      <c r="A301" s="16">
        <f t="shared" si="8"/>
        <v>71637.732999995802</v>
      </c>
      <c r="B301" s="39">
        <v>42789</v>
      </c>
      <c r="C301" s="11">
        <v>3244</v>
      </c>
      <c r="D301" s="17" t="s">
        <v>40</v>
      </c>
      <c r="E301" s="13">
        <v>3320</v>
      </c>
      <c r="F301" s="13"/>
      <c r="G301" s="18">
        <f t="shared" si="9"/>
        <v>68317.732999995802</v>
      </c>
    </row>
    <row r="302" spans="1:17" x14ac:dyDescent="0.25">
      <c r="A302" s="16">
        <f t="shared" si="8"/>
        <v>68317.732999995802</v>
      </c>
      <c r="B302" s="39">
        <v>42789</v>
      </c>
      <c r="C302" s="11">
        <v>3245</v>
      </c>
      <c r="D302" s="17" t="s">
        <v>242</v>
      </c>
      <c r="E302" s="13">
        <v>1206.4000000000001</v>
      </c>
      <c r="F302" s="13"/>
      <c r="G302" s="18">
        <f t="shared" si="9"/>
        <v>67111.332999995808</v>
      </c>
    </row>
    <row r="303" spans="1:17" x14ac:dyDescent="0.25">
      <c r="A303" s="16">
        <f t="shared" si="8"/>
        <v>67111.332999995808</v>
      </c>
      <c r="B303" s="39">
        <v>42789</v>
      </c>
      <c r="C303" s="11">
        <v>3246</v>
      </c>
      <c r="D303" s="17" t="s">
        <v>243</v>
      </c>
      <c r="E303" s="13">
        <v>8300</v>
      </c>
      <c r="F303" s="13"/>
      <c r="G303" s="18">
        <f t="shared" si="9"/>
        <v>58811.332999995808</v>
      </c>
    </row>
    <row r="304" spans="1:17" x14ac:dyDescent="0.25">
      <c r="A304" s="16">
        <f t="shared" si="8"/>
        <v>58811.332999995808</v>
      </c>
      <c r="B304" s="39">
        <v>42789</v>
      </c>
      <c r="C304" s="11" t="s">
        <v>29</v>
      </c>
      <c r="D304" s="17" t="s">
        <v>206</v>
      </c>
      <c r="E304" s="13">
        <v>10770.8</v>
      </c>
      <c r="F304" s="13"/>
      <c r="G304" s="18">
        <f t="shared" si="9"/>
        <v>48040.532999995805</v>
      </c>
    </row>
    <row r="305" spans="1:7" x14ac:dyDescent="0.25">
      <c r="A305" s="16">
        <f t="shared" si="8"/>
        <v>48040.532999995805</v>
      </c>
      <c r="B305" s="39">
        <v>42789</v>
      </c>
      <c r="C305" s="11" t="s">
        <v>29</v>
      </c>
      <c r="D305" s="32" t="s">
        <v>244</v>
      </c>
      <c r="E305" s="13">
        <v>24411.040000000001</v>
      </c>
      <c r="F305" s="13"/>
      <c r="G305" s="18">
        <f t="shared" si="9"/>
        <v>23629.492999995804</v>
      </c>
    </row>
    <row r="306" spans="1:7" x14ac:dyDescent="0.25">
      <c r="A306" s="16">
        <f t="shared" si="8"/>
        <v>23629.492999995804</v>
      </c>
      <c r="B306" s="39">
        <v>42789</v>
      </c>
      <c r="C306" s="11" t="s">
        <v>29</v>
      </c>
      <c r="D306" s="17" t="s">
        <v>119</v>
      </c>
      <c r="E306" s="13">
        <v>522</v>
      </c>
      <c r="F306" s="13"/>
      <c r="G306" s="18">
        <f t="shared" si="9"/>
        <v>23107.492999995804</v>
      </c>
    </row>
    <row r="307" spans="1:7" ht="15" customHeight="1" x14ac:dyDescent="0.25">
      <c r="A307" s="16">
        <f t="shared" si="8"/>
        <v>23107.492999995804</v>
      </c>
      <c r="B307" s="39">
        <v>42789</v>
      </c>
      <c r="C307" s="11" t="s">
        <v>29</v>
      </c>
      <c r="D307" s="32" t="s">
        <v>245</v>
      </c>
      <c r="E307" s="13">
        <v>7368</v>
      </c>
      <c r="F307" s="13"/>
      <c r="G307" s="18">
        <f t="shared" si="9"/>
        <v>15739.492999995804</v>
      </c>
    </row>
    <row r="308" spans="1:7" ht="15" customHeight="1" x14ac:dyDescent="0.25">
      <c r="A308" s="16">
        <f t="shared" si="8"/>
        <v>15739.492999995804</v>
      </c>
      <c r="B308" s="39">
        <v>42789</v>
      </c>
      <c r="C308" s="11" t="s">
        <v>29</v>
      </c>
      <c r="D308" s="32" t="s">
        <v>246</v>
      </c>
      <c r="E308" s="13">
        <v>800.01</v>
      </c>
      <c r="F308" s="13"/>
      <c r="G308" s="18">
        <f t="shared" si="9"/>
        <v>14939.482999995804</v>
      </c>
    </row>
    <row r="309" spans="1:7" x14ac:dyDescent="0.25">
      <c r="A309" s="16">
        <f t="shared" si="8"/>
        <v>14939.482999995804</v>
      </c>
      <c r="B309" s="39">
        <v>42789</v>
      </c>
      <c r="C309" s="11" t="s">
        <v>29</v>
      </c>
      <c r="D309" s="32" t="s">
        <v>202</v>
      </c>
      <c r="E309" s="13">
        <v>9626.84</v>
      </c>
      <c r="F309" s="13"/>
      <c r="G309" s="18">
        <f t="shared" si="9"/>
        <v>5312.6429999958036</v>
      </c>
    </row>
    <row r="310" spans="1:7" ht="15" customHeight="1" x14ac:dyDescent="0.25">
      <c r="A310" s="16">
        <f t="shared" si="8"/>
        <v>5312.6429999958036</v>
      </c>
      <c r="B310" s="39">
        <v>42789</v>
      </c>
      <c r="C310" s="11" t="s">
        <v>29</v>
      </c>
      <c r="D310" s="32" t="s">
        <v>128</v>
      </c>
      <c r="E310" s="13">
        <v>12008</v>
      </c>
      <c r="F310" s="13"/>
      <c r="G310" s="18">
        <f t="shared" si="9"/>
        <v>-6695.3570000041964</v>
      </c>
    </row>
    <row r="311" spans="1:7" ht="15" customHeight="1" x14ac:dyDescent="0.25">
      <c r="A311" s="16">
        <f t="shared" si="8"/>
        <v>-6695.3570000041964</v>
      </c>
      <c r="B311" s="39">
        <v>42789</v>
      </c>
      <c r="C311" s="11" t="s">
        <v>29</v>
      </c>
      <c r="D311" s="17" t="s">
        <v>70</v>
      </c>
      <c r="E311" s="13">
        <v>2000</v>
      </c>
      <c r="F311" s="13"/>
      <c r="G311" s="18">
        <f t="shared" si="9"/>
        <v>-8695.3570000041964</v>
      </c>
    </row>
    <row r="312" spans="1:7" ht="15" customHeight="1" x14ac:dyDescent="0.25">
      <c r="A312" s="16">
        <f t="shared" si="8"/>
        <v>-8695.3570000041964</v>
      </c>
      <c r="B312" s="39">
        <v>42789</v>
      </c>
      <c r="C312" s="11" t="s">
        <v>29</v>
      </c>
      <c r="D312" s="32" t="s">
        <v>69</v>
      </c>
      <c r="E312" s="13">
        <v>7847.06</v>
      </c>
      <c r="F312" s="13"/>
      <c r="G312" s="18">
        <f t="shared" si="9"/>
        <v>-16542.417000004196</v>
      </c>
    </row>
    <row r="313" spans="1:7" ht="15" customHeight="1" x14ac:dyDescent="0.25">
      <c r="A313" s="16">
        <f t="shared" si="8"/>
        <v>-16542.417000004196</v>
      </c>
      <c r="B313" s="39">
        <v>42789</v>
      </c>
      <c r="C313" s="11" t="s">
        <v>29</v>
      </c>
      <c r="D313" s="17" t="s">
        <v>247</v>
      </c>
      <c r="E313" s="13">
        <v>11573.9</v>
      </c>
      <c r="F313" s="13"/>
      <c r="G313" s="18">
        <f t="shared" si="9"/>
        <v>-28116.317000004194</v>
      </c>
    </row>
    <row r="314" spans="1:7" x14ac:dyDescent="0.25">
      <c r="A314" s="16">
        <f t="shared" si="8"/>
        <v>-28116.317000004194</v>
      </c>
      <c r="B314" s="39">
        <v>42789</v>
      </c>
      <c r="C314" s="11" t="s">
        <v>29</v>
      </c>
      <c r="D314" s="32" t="s">
        <v>248</v>
      </c>
      <c r="E314" s="13">
        <v>17282.07</v>
      </c>
      <c r="F314" s="13"/>
      <c r="G314" s="18">
        <f t="shared" si="9"/>
        <v>-45398.387000004193</v>
      </c>
    </row>
    <row r="315" spans="1:7" ht="15" customHeight="1" x14ac:dyDescent="0.25">
      <c r="A315" s="16">
        <f t="shared" si="8"/>
        <v>-45398.387000004193</v>
      </c>
      <c r="B315" s="39">
        <v>42789</v>
      </c>
      <c r="C315" s="11" t="s">
        <v>29</v>
      </c>
      <c r="D315" s="17" t="s">
        <v>249</v>
      </c>
      <c r="E315" s="13">
        <v>7631</v>
      </c>
      <c r="F315" s="13"/>
      <c r="G315" s="18">
        <f t="shared" si="9"/>
        <v>-53029.387000004193</v>
      </c>
    </row>
    <row r="316" spans="1:7" ht="15" customHeight="1" x14ac:dyDescent="0.25">
      <c r="A316" s="16">
        <f t="shared" si="8"/>
        <v>-53029.387000004193</v>
      </c>
      <c r="B316" s="39">
        <v>42789</v>
      </c>
      <c r="C316" s="11" t="s">
        <v>29</v>
      </c>
      <c r="D316" s="32" t="s">
        <v>66</v>
      </c>
      <c r="E316" s="13">
        <v>40011.269999999997</v>
      </c>
      <c r="F316" s="13"/>
      <c r="G316" s="18">
        <f t="shared" si="9"/>
        <v>-93040.657000004197</v>
      </c>
    </row>
    <row r="317" spans="1:7" ht="15" customHeight="1" x14ac:dyDescent="0.25">
      <c r="A317" s="16">
        <f t="shared" si="8"/>
        <v>-93040.657000004197</v>
      </c>
      <c r="B317" s="39">
        <v>42789</v>
      </c>
      <c r="C317" s="11" t="s">
        <v>29</v>
      </c>
      <c r="D317" s="17" t="s">
        <v>250</v>
      </c>
      <c r="E317" s="13">
        <v>9018.09</v>
      </c>
      <c r="F317" s="13"/>
      <c r="G317" s="18">
        <f t="shared" si="9"/>
        <v>-102058.74700000419</v>
      </c>
    </row>
    <row r="318" spans="1:7" ht="15" customHeight="1" x14ac:dyDescent="0.25">
      <c r="A318" s="16">
        <f t="shared" si="8"/>
        <v>-102058.74700000419</v>
      </c>
      <c r="B318" s="39">
        <v>42789</v>
      </c>
      <c r="C318" s="11" t="s">
        <v>29</v>
      </c>
      <c r="D318" s="32" t="s">
        <v>251</v>
      </c>
      <c r="E318" s="13">
        <v>6728</v>
      </c>
      <c r="F318" s="13"/>
      <c r="G318" s="18">
        <f t="shared" si="9"/>
        <v>-108786.74700000419</v>
      </c>
    </row>
    <row r="319" spans="1:7" ht="15" customHeight="1" x14ac:dyDescent="0.25">
      <c r="A319" s="16">
        <f t="shared" si="8"/>
        <v>-108786.74700000419</v>
      </c>
      <c r="B319" s="39">
        <v>42789</v>
      </c>
      <c r="C319" s="11" t="s">
        <v>29</v>
      </c>
      <c r="D319" s="17" t="s">
        <v>252</v>
      </c>
      <c r="E319" s="13">
        <v>1670.4</v>
      </c>
      <c r="F319" s="13"/>
      <c r="G319" s="18">
        <f t="shared" si="9"/>
        <v>-110457.14700000419</v>
      </c>
    </row>
    <row r="320" spans="1:7" ht="15" customHeight="1" x14ac:dyDescent="0.25">
      <c r="A320" s="16">
        <f t="shared" si="8"/>
        <v>-110457.14700000419</v>
      </c>
      <c r="B320" s="39">
        <v>42789</v>
      </c>
      <c r="C320" s="11" t="s">
        <v>29</v>
      </c>
      <c r="D320" s="17" t="s">
        <v>253</v>
      </c>
      <c r="E320" s="13">
        <v>12493</v>
      </c>
      <c r="F320" s="13"/>
      <c r="G320" s="18">
        <f t="shared" si="9"/>
        <v>-122950.14700000419</v>
      </c>
    </row>
    <row r="321" spans="1:7" ht="15" customHeight="1" x14ac:dyDescent="0.25">
      <c r="A321" s="16">
        <f t="shared" si="8"/>
        <v>-122950.14700000419</v>
      </c>
      <c r="B321" s="39">
        <v>42790</v>
      </c>
      <c r="C321" s="11"/>
      <c r="D321" s="17" t="s">
        <v>54</v>
      </c>
      <c r="E321" s="13"/>
      <c r="F321" s="13">
        <v>61481.63</v>
      </c>
      <c r="G321" s="18">
        <f t="shared" si="9"/>
        <v>-61468.517000004191</v>
      </c>
    </row>
    <row r="322" spans="1:7" x14ac:dyDescent="0.25">
      <c r="A322" s="16">
        <f t="shared" si="8"/>
        <v>-61468.517000004191</v>
      </c>
      <c r="B322" s="39">
        <v>42790</v>
      </c>
      <c r="C322" s="11"/>
      <c r="D322" s="17" t="s">
        <v>234</v>
      </c>
      <c r="E322" s="13"/>
      <c r="F322" s="13">
        <v>3320</v>
      </c>
      <c r="G322" s="18">
        <f t="shared" si="9"/>
        <v>-58148.517000004191</v>
      </c>
    </row>
    <row r="323" spans="1:7" ht="15" customHeight="1" x14ac:dyDescent="0.25">
      <c r="A323" s="16">
        <f t="shared" si="8"/>
        <v>-58148.517000004191</v>
      </c>
      <c r="B323" s="39">
        <v>42790</v>
      </c>
      <c r="C323" s="11" t="s">
        <v>29</v>
      </c>
      <c r="D323" s="17" t="s">
        <v>254</v>
      </c>
      <c r="E323" s="13">
        <v>3340.8</v>
      </c>
      <c r="F323" s="13"/>
      <c r="G323" s="18">
        <f t="shared" si="9"/>
        <v>-61489.317000004194</v>
      </c>
    </row>
    <row r="324" spans="1:7" ht="15" customHeight="1" x14ac:dyDescent="0.25">
      <c r="A324" s="16">
        <f t="shared" si="8"/>
        <v>-61489.317000004194</v>
      </c>
      <c r="B324" s="39">
        <v>42790</v>
      </c>
      <c r="C324" s="11" t="s">
        <v>29</v>
      </c>
      <c r="D324" s="17" t="s">
        <v>255</v>
      </c>
      <c r="E324" s="13">
        <v>580</v>
      </c>
      <c r="F324" s="13"/>
      <c r="G324" s="18">
        <f t="shared" si="9"/>
        <v>-62069.317000004194</v>
      </c>
    </row>
    <row r="325" spans="1:7" ht="15" customHeight="1" x14ac:dyDescent="0.25">
      <c r="A325" s="16">
        <f t="shared" si="8"/>
        <v>-62069.317000004194</v>
      </c>
      <c r="B325" s="39">
        <v>42790</v>
      </c>
      <c r="C325" s="11" t="s">
        <v>29</v>
      </c>
      <c r="D325" s="17" t="s">
        <v>256</v>
      </c>
      <c r="E325" s="13">
        <v>4640</v>
      </c>
      <c r="F325" s="13"/>
      <c r="G325" s="18">
        <f t="shared" si="9"/>
        <v>-66709.317000004201</v>
      </c>
    </row>
    <row r="326" spans="1:7" ht="15" customHeight="1" x14ac:dyDescent="0.25">
      <c r="A326" s="16">
        <f t="shared" si="8"/>
        <v>-66709.317000004201</v>
      </c>
      <c r="B326" s="39">
        <v>42790</v>
      </c>
      <c r="C326" s="11" t="s">
        <v>29</v>
      </c>
      <c r="D326" s="32" t="s">
        <v>257</v>
      </c>
      <c r="E326" s="13">
        <v>110148.34</v>
      </c>
      <c r="F326" s="13"/>
      <c r="G326" s="18">
        <f t="shared" si="9"/>
        <v>-176857.6570000042</v>
      </c>
    </row>
    <row r="327" spans="1:7" x14ac:dyDescent="0.25">
      <c r="A327" s="16">
        <f t="shared" ref="A327:A379" si="10">G326</f>
        <v>-176857.6570000042</v>
      </c>
      <c r="B327" s="39">
        <v>42790</v>
      </c>
      <c r="C327" s="11" t="s">
        <v>29</v>
      </c>
      <c r="D327" s="32" t="s">
        <v>111</v>
      </c>
      <c r="E327" s="13">
        <v>7100.46</v>
      </c>
      <c r="F327" s="13"/>
      <c r="G327" s="18">
        <f t="shared" ref="G327:G379" si="11">A327-E327+F327</f>
        <v>-183958.11700000419</v>
      </c>
    </row>
    <row r="328" spans="1:7" x14ac:dyDescent="0.25">
      <c r="A328" s="16">
        <f t="shared" si="10"/>
        <v>-183958.11700000419</v>
      </c>
      <c r="B328" s="39">
        <v>42790</v>
      </c>
      <c r="C328" s="11" t="s">
        <v>29</v>
      </c>
      <c r="D328" s="17" t="s">
        <v>258</v>
      </c>
      <c r="E328" s="13">
        <v>2000</v>
      </c>
      <c r="F328" s="13"/>
      <c r="G328" s="18">
        <f t="shared" si="11"/>
        <v>-185958.11700000419</v>
      </c>
    </row>
    <row r="329" spans="1:7" x14ac:dyDescent="0.25">
      <c r="A329" s="16">
        <f t="shared" si="10"/>
        <v>-185958.11700000419</v>
      </c>
      <c r="B329" s="39">
        <v>42790</v>
      </c>
      <c r="C329" s="11" t="s">
        <v>29</v>
      </c>
      <c r="D329" s="17" t="s">
        <v>259</v>
      </c>
      <c r="E329" s="13">
        <v>3000</v>
      </c>
      <c r="F329" s="13"/>
      <c r="G329" s="18">
        <f t="shared" si="11"/>
        <v>-188958.11700000419</v>
      </c>
    </row>
    <row r="330" spans="1:7" x14ac:dyDescent="0.25">
      <c r="A330" s="16">
        <f t="shared" si="10"/>
        <v>-188958.11700000419</v>
      </c>
      <c r="B330" s="39">
        <v>42790</v>
      </c>
      <c r="C330" s="11">
        <v>3247</v>
      </c>
      <c r="D330" s="17" t="s">
        <v>260</v>
      </c>
      <c r="E330" s="13">
        <v>30000</v>
      </c>
      <c r="F330" s="21"/>
      <c r="G330" s="40">
        <f t="shared" si="11"/>
        <v>-218958.11700000419</v>
      </c>
    </row>
    <row r="331" spans="1:7" x14ac:dyDescent="0.25">
      <c r="A331" s="16">
        <f t="shared" si="10"/>
        <v>-218958.11700000419</v>
      </c>
      <c r="B331" s="39">
        <v>42790</v>
      </c>
      <c r="C331" s="11"/>
      <c r="D331" s="17" t="s">
        <v>229</v>
      </c>
      <c r="E331" s="36"/>
      <c r="F331" s="34">
        <v>462.11</v>
      </c>
      <c r="G331" s="40">
        <f t="shared" si="11"/>
        <v>-218496.0070000042</v>
      </c>
    </row>
    <row r="332" spans="1:7" x14ac:dyDescent="0.25">
      <c r="A332" s="16">
        <f t="shared" si="10"/>
        <v>-218496.0070000042</v>
      </c>
      <c r="B332" s="39">
        <v>42793</v>
      </c>
      <c r="C332" s="11"/>
      <c r="D332" s="17" t="s">
        <v>218</v>
      </c>
      <c r="E332" s="36"/>
      <c r="F332" s="13">
        <v>25688.62</v>
      </c>
      <c r="G332" s="40">
        <f t="shared" si="11"/>
        <v>-192807.38700000421</v>
      </c>
    </row>
    <row r="333" spans="1:7" x14ac:dyDescent="0.25">
      <c r="A333" s="16">
        <f t="shared" si="10"/>
        <v>-192807.38700000421</v>
      </c>
      <c r="B333" s="39">
        <v>42793</v>
      </c>
      <c r="C333" s="11"/>
      <c r="D333" s="17"/>
      <c r="E333" s="13"/>
      <c r="F333" s="13"/>
      <c r="G333" s="40">
        <f t="shared" si="11"/>
        <v>-192807.38700000421</v>
      </c>
    </row>
    <row r="334" spans="1:7" x14ac:dyDescent="0.25">
      <c r="A334" s="16">
        <f t="shared" si="10"/>
        <v>-192807.38700000421</v>
      </c>
      <c r="B334" s="39">
        <v>42793</v>
      </c>
      <c r="C334" s="11">
        <v>3248</v>
      </c>
      <c r="D334" s="17" t="s">
        <v>40</v>
      </c>
      <c r="E334" s="13">
        <v>5222</v>
      </c>
      <c r="F334" s="13"/>
      <c r="G334" s="40">
        <f t="shared" si="11"/>
        <v>-198029.38700000421</v>
      </c>
    </row>
    <row r="335" spans="1:7" ht="15" customHeight="1" x14ac:dyDescent="0.25">
      <c r="A335" s="16">
        <f t="shared" si="10"/>
        <v>-198029.38700000421</v>
      </c>
      <c r="B335" s="39">
        <v>42793</v>
      </c>
      <c r="C335" s="11">
        <v>3249</v>
      </c>
      <c r="D335" s="17" t="s">
        <v>261</v>
      </c>
      <c r="E335" s="13">
        <v>16000</v>
      </c>
      <c r="F335" s="13"/>
      <c r="G335" s="40">
        <f t="shared" si="11"/>
        <v>-214029.38700000421</v>
      </c>
    </row>
    <row r="336" spans="1:7" x14ac:dyDescent="0.25">
      <c r="A336" s="16">
        <f t="shared" si="10"/>
        <v>-214029.38700000421</v>
      </c>
      <c r="B336" s="39">
        <v>42793</v>
      </c>
      <c r="C336" s="11" t="s">
        <v>29</v>
      </c>
      <c r="D336" s="17" t="s">
        <v>262</v>
      </c>
      <c r="E336" s="13">
        <v>700</v>
      </c>
      <c r="F336" s="13"/>
      <c r="G336" s="40">
        <f t="shared" si="11"/>
        <v>-214729.38700000421</v>
      </c>
    </row>
    <row r="337" spans="1:14" x14ac:dyDescent="0.25">
      <c r="A337" s="16">
        <f t="shared" si="10"/>
        <v>-214729.38700000421</v>
      </c>
      <c r="B337" s="39">
        <v>42793</v>
      </c>
      <c r="C337" s="11" t="s">
        <v>29</v>
      </c>
      <c r="D337" s="19" t="s">
        <v>263</v>
      </c>
      <c r="E337" s="13">
        <v>52500</v>
      </c>
      <c r="F337" s="13"/>
      <c r="G337" s="40">
        <f t="shared" si="11"/>
        <v>-267229.38700000418</v>
      </c>
    </row>
    <row r="338" spans="1:14" ht="15" customHeight="1" x14ac:dyDescent="0.25">
      <c r="A338" s="16">
        <f t="shared" si="10"/>
        <v>-267229.38700000418</v>
      </c>
      <c r="B338" s="39">
        <v>42793</v>
      </c>
      <c r="C338" s="11" t="s">
        <v>29</v>
      </c>
      <c r="D338" s="12" t="s">
        <v>264</v>
      </c>
      <c r="E338" s="13">
        <v>0</v>
      </c>
      <c r="F338" s="13">
        <v>22850</v>
      </c>
      <c r="G338" s="40">
        <f t="shared" si="11"/>
        <v>-244379.38700000418</v>
      </c>
    </row>
    <row r="339" spans="1:14" ht="30" x14ac:dyDescent="0.25">
      <c r="A339" s="16">
        <f t="shared" si="10"/>
        <v>-244379.38700000418</v>
      </c>
      <c r="B339" s="39">
        <v>42793</v>
      </c>
      <c r="C339" s="11" t="s">
        <v>29</v>
      </c>
      <c r="D339" s="12" t="s">
        <v>265</v>
      </c>
      <c r="E339" s="13">
        <v>2000</v>
      </c>
      <c r="F339" s="13"/>
      <c r="G339" s="40">
        <f t="shared" si="11"/>
        <v>-246379.38700000418</v>
      </c>
    </row>
    <row r="340" spans="1:14" x14ac:dyDescent="0.25">
      <c r="A340" s="16">
        <f t="shared" si="10"/>
        <v>-246379.38700000418</v>
      </c>
      <c r="B340" s="39">
        <v>42793</v>
      </c>
      <c r="C340" s="11"/>
      <c r="D340" s="17" t="s">
        <v>266</v>
      </c>
      <c r="E340" s="13"/>
      <c r="F340" s="13">
        <v>900000</v>
      </c>
      <c r="G340" s="40">
        <f t="shared" si="11"/>
        <v>653620.61299999582</v>
      </c>
    </row>
    <row r="341" spans="1:14" ht="15" customHeight="1" x14ac:dyDescent="0.25">
      <c r="A341" s="16">
        <f t="shared" si="10"/>
        <v>653620.61299999582</v>
      </c>
      <c r="B341" s="39">
        <v>42793</v>
      </c>
      <c r="C341" s="11"/>
      <c r="D341" s="17" t="s">
        <v>267</v>
      </c>
      <c r="E341" s="13"/>
      <c r="F341" s="13">
        <v>200000</v>
      </c>
      <c r="G341" s="40">
        <f t="shared" si="11"/>
        <v>853620.61299999582</v>
      </c>
    </row>
    <row r="342" spans="1:14" ht="30" x14ac:dyDescent="0.25">
      <c r="A342" s="16">
        <f t="shared" si="10"/>
        <v>853620.61299999582</v>
      </c>
      <c r="B342" s="39">
        <v>42793</v>
      </c>
      <c r="C342" s="11" t="s">
        <v>29</v>
      </c>
      <c r="D342" s="12" t="s">
        <v>268</v>
      </c>
      <c r="E342" s="13"/>
      <c r="F342" s="13">
        <v>10538</v>
      </c>
      <c r="G342" s="40">
        <f t="shared" si="11"/>
        <v>864158.61299999582</v>
      </c>
    </row>
    <row r="343" spans="1:14" ht="15" customHeight="1" x14ac:dyDescent="0.25">
      <c r="A343" s="16">
        <f t="shared" si="10"/>
        <v>864158.61299999582</v>
      </c>
      <c r="B343" s="39">
        <v>42793</v>
      </c>
      <c r="C343" s="11"/>
      <c r="D343" s="12" t="s">
        <v>153</v>
      </c>
      <c r="E343" s="13"/>
      <c r="F343" s="13">
        <v>8437.4599999999991</v>
      </c>
      <c r="G343" s="40">
        <f t="shared" si="11"/>
        <v>872596.07299999578</v>
      </c>
    </row>
    <row r="344" spans="1:14" x14ac:dyDescent="0.25">
      <c r="A344" s="16">
        <f t="shared" si="10"/>
        <v>872596.07299999578</v>
      </c>
      <c r="B344" s="39">
        <v>42793</v>
      </c>
      <c r="C344" s="11"/>
      <c r="D344" s="12" t="s">
        <v>269</v>
      </c>
      <c r="E344" s="13"/>
      <c r="F344" s="13">
        <v>430</v>
      </c>
      <c r="G344" s="40">
        <f t="shared" si="11"/>
        <v>873026.07299999578</v>
      </c>
    </row>
    <row r="345" spans="1:14" ht="30" x14ac:dyDescent="0.25">
      <c r="A345" s="16">
        <f t="shared" si="10"/>
        <v>873026.07299999578</v>
      </c>
      <c r="B345" s="39">
        <v>42793</v>
      </c>
      <c r="C345" s="11"/>
      <c r="D345" s="12" t="s">
        <v>270</v>
      </c>
      <c r="E345" s="13"/>
      <c r="F345" s="13">
        <v>563</v>
      </c>
      <c r="G345" s="40">
        <f t="shared" si="11"/>
        <v>873589.07299999578</v>
      </c>
    </row>
    <row r="346" spans="1:14" x14ac:dyDescent="0.25">
      <c r="A346" s="16">
        <f t="shared" si="10"/>
        <v>873589.07299999578</v>
      </c>
      <c r="B346" s="39">
        <v>42793</v>
      </c>
      <c r="C346" s="11"/>
      <c r="D346" s="17" t="s">
        <v>271</v>
      </c>
      <c r="E346" s="13"/>
      <c r="F346" s="13">
        <v>102435.52</v>
      </c>
      <c r="G346" s="40">
        <f t="shared" si="11"/>
        <v>976024.5929999958</v>
      </c>
    </row>
    <row r="347" spans="1:14" ht="15" customHeight="1" x14ac:dyDescent="0.25">
      <c r="A347" s="16">
        <f t="shared" si="10"/>
        <v>976024.5929999958</v>
      </c>
      <c r="B347" s="39">
        <v>42793</v>
      </c>
      <c r="C347" s="11"/>
      <c r="D347" s="17" t="s">
        <v>272</v>
      </c>
      <c r="E347" s="13"/>
      <c r="F347" s="13">
        <v>21222</v>
      </c>
      <c r="G347" s="40">
        <f t="shared" si="11"/>
        <v>997246.5929999958</v>
      </c>
      <c r="H347" s="41"/>
      <c r="I347" s="9" t="s">
        <v>273</v>
      </c>
      <c r="L347" s="42"/>
      <c r="M347" s="42"/>
    </row>
    <row r="348" spans="1:14" ht="15" customHeight="1" x14ac:dyDescent="0.25">
      <c r="A348" s="16">
        <f t="shared" si="10"/>
        <v>997246.5929999958</v>
      </c>
      <c r="B348" s="39">
        <v>42793</v>
      </c>
      <c r="C348" s="11"/>
      <c r="D348" s="12" t="s">
        <v>274</v>
      </c>
      <c r="E348" s="13"/>
      <c r="F348" s="13">
        <v>1490.93</v>
      </c>
      <c r="G348" s="40">
        <f t="shared" si="11"/>
        <v>998737.52299999585</v>
      </c>
      <c r="H348" s="43" t="s">
        <v>275</v>
      </c>
      <c r="I348" s="44" t="s">
        <v>276</v>
      </c>
      <c r="J348" s="2" t="s">
        <v>277</v>
      </c>
      <c r="K348" s="2" t="s">
        <v>278</v>
      </c>
      <c r="L348" s="42"/>
      <c r="M348" s="42"/>
      <c r="N348" s="3">
        <f>SUM(J335:J346)</f>
        <v>0</v>
      </c>
    </row>
    <row r="349" spans="1:14" x14ac:dyDescent="0.25">
      <c r="A349" s="16">
        <f t="shared" si="10"/>
        <v>998737.52299999585</v>
      </c>
      <c r="B349" s="39">
        <v>42794</v>
      </c>
      <c r="C349" s="11" t="s">
        <v>29</v>
      </c>
      <c r="D349" s="12" t="s">
        <v>279</v>
      </c>
      <c r="E349" s="13">
        <v>3802.8</v>
      </c>
      <c r="F349" s="13"/>
      <c r="G349" s="18">
        <f t="shared" si="11"/>
        <v>994934.72299999581</v>
      </c>
      <c r="H349" s="45"/>
      <c r="I349" s="11"/>
      <c r="J349" s="13"/>
      <c r="K349" s="12"/>
      <c r="L349" s="6"/>
      <c r="M349" s="6"/>
    </row>
    <row r="350" spans="1:14" x14ac:dyDescent="0.25">
      <c r="A350" s="16">
        <f t="shared" si="10"/>
        <v>994934.72299999581</v>
      </c>
      <c r="B350" s="39">
        <v>42794</v>
      </c>
      <c r="C350" s="11" t="s">
        <v>29</v>
      </c>
      <c r="D350" s="12" t="s">
        <v>280</v>
      </c>
      <c r="E350" s="13">
        <v>8326</v>
      </c>
      <c r="F350" s="13"/>
      <c r="G350" s="18">
        <f t="shared" si="11"/>
        <v>986608.72299999581</v>
      </c>
      <c r="H350" s="46"/>
      <c r="I350" s="7"/>
      <c r="J350" s="13"/>
      <c r="K350" s="47"/>
      <c r="L350" s="6"/>
      <c r="M350" s="6"/>
    </row>
    <row r="351" spans="1:14" x14ac:dyDescent="0.25">
      <c r="A351" s="16">
        <f t="shared" si="10"/>
        <v>986608.72299999581</v>
      </c>
      <c r="B351" s="39">
        <v>42794</v>
      </c>
      <c r="C351" s="11" t="s">
        <v>29</v>
      </c>
      <c r="D351" s="12" t="s">
        <v>158</v>
      </c>
      <c r="E351" s="13">
        <v>3775</v>
      </c>
      <c r="F351" s="13"/>
      <c r="G351" s="18">
        <f t="shared" si="11"/>
        <v>982833.72299999581</v>
      </c>
      <c r="H351" s="46"/>
      <c r="I351" s="11"/>
      <c r="J351" s="13"/>
      <c r="K351" s="12"/>
      <c r="L351" s="6"/>
      <c r="M351" s="6"/>
    </row>
    <row r="352" spans="1:14" x14ac:dyDescent="0.25">
      <c r="A352" s="16">
        <f t="shared" si="10"/>
        <v>982833.72299999581</v>
      </c>
      <c r="B352" s="39">
        <v>42794</v>
      </c>
      <c r="C352" s="11" t="s">
        <v>29</v>
      </c>
      <c r="D352" s="17" t="s">
        <v>281</v>
      </c>
      <c r="E352" s="13">
        <v>2454.8000000000002</v>
      </c>
      <c r="F352" s="13"/>
      <c r="G352" s="18">
        <f t="shared" si="11"/>
        <v>980378.92299999576</v>
      </c>
      <c r="H352" s="46"/>
      <c r="I352" s="11"/>
      <c r="J352" s="13"/>
      <c r="K352" s="12"/>
      <c r="L352" s="6"/>
      <c r="M352" s="6"/>
    </row>
    <row r="353" spans="1:15" x14ac:dyDescent="0.25">
      <c r="A353" s="16">
        <f t="shared" si="10"/>
        <v>980378.92299999576</v>
      </c>
      <c r="B353" s="39">
        <v>42794</v>
      </c>
      <c r="C353" s="11" t="s">
        <v>29</v>
      </c>
      <c r="D353" s="17" t="s">
        <v>282</v>
      </c>
      <c r="E353" s="13">
        <v>3788</v>
      </c>
      <c r="F353" s="13"/>
      <c r="G353" s="18">
        <f t="shared" si="11"/>
        <v>976590.92299999576</v>
      </c>
      <c r="H353" s="46"/>
      <c r="I353" s="11"/>
      <c r="J353" s="13"/>
      <c r="K353" s="6"/>
      <c r="L353" s="6"/>
      <c r="M353" s="6"/>
    </row>
    <row r="354" spans="1:15" x14ac:dyDescent="0.25">
      <c r="A354" s="16">
        <f t="shared" si="10"/>
        <v>976590.92299999576</v>
      </c>
      <c r="B354" s="39">
        <v>42794</v>
      </c>
      <c r="C354" s="11" t="s">
        <v>29</v>
      </c>
      <c r="D354" s="17" t="s">
        <v>160</v>
      </c>
      <c r="E354" s="13">
        <v>3788.2</v>
      </c>
      <c r="F354" s="13"/>
      <c r="G354" s="18">
        <f t="shared" si="11"/>
        <v>972802.72299999581</v>
      </c>
      <c r="H354" s="39"/>
      <c r="I354" s="7"/>
      <c r="J354" s="13">
        <v>0</v>
      </c>
      <c r="K354" s="17"/>
      <c r="L354" s="6"/>
      <c r="M354" s="6"/>
    </row>
    <row r="355" spans="1:15" x14ac:dyDescent="0.25">
      <c r="A355" s="16">
        <f t="shared" si="10"/>
        <v>972802.72299999581</v>
      </c>
      <c r="B355" s="39">
        <v>42794</v>
      </c>
      <c r="C355" s="11" t="s">
        <v>29</v>
      </c>
      <c r="D355" s="17" t="s">
        <v>283</v>
      </c>
      <c r="E355" s="13">
        <v>1551.4</v>
      </c>
      <c r="F355" s="13"/>
      <c r="G355" s="18">
        <f t="shared" si="11"/>
        <v>971251.32299999578</v>
      </c>
      <c r="H355" s="46"/>
      <c r="I355" s="7"/>
      <c r="J355" s="13">
        <v>1206.4000000000001</v>
      </c>
      <c r="K355" s="12"/>
      <c r="L355" s="6"/>
      <c r="M355" s="6"/>
    </row>
    <row r="356" spans="1:15" x14ac:dyDescent="0.25">
      <c r="A356" s="16">
        <f t="shared" si="10"/>
        <v>971251.32299999578</v>
      </c>
      <c r="B356" s="39">
        <v>42794</v>
      </c>
      <c r="C356" s="11" t="s">
        <v>29</v>
      </c>
      <c r="D356" s="17" t="s">
        <v>284</v>
      </c>
      <c r="E356" s="13">
        <v>3224.4</v>
      </c>
      <c r="F356" s="13"/>
      <c r="G356" s="18">
        <f t="shared" si="11"/>
        <v>968026.92299999576</v>
      </c>
      <c r="H356" s="46"/>
      <c r="I356" s="11"/>
      <c r="J356" s="13">
        <v>0</v>
      </c>
      <c r="K356" s="12"/>
      <c r="L356" s="6"/>
      <c r="M356" s="6"/>
    </row>
    <row r="357" spans="1:15" x14ac:dyDescent="0.25">
      <c r="A357" s="16">
        <f t="shared" si="10"/>
        <v>968026.92299999576</v>
      </c>
      <c r="B357" s="39">
        <v>42794</v>
      </c>
      <c r="C357" s="11" t="s">
        <v>29</v>
      </c>
      <c r="D357" s="17" t="s">
        <v>285</v>
      </c>
      <c r="E357" s="13">
        <v>4787</v>
      </c>
      <c r="F357" s="13"/>
      <c r="G357" s="18">
        <f t="shared" si="11"/>
        <v>963239.92299999576</v>
      </c>
      <c r="H357" s="39"/>
      <c r="I357" s="11"/>
      <c r="J357" s="13"/>
      <c r="K357" s="17"/>
      <c r="L357" s="6"/>
      <c r="M357" s="6"/>
    </row>
    <row r="358" spans="1:15" x14ac:dyDescent="0.25">
      <c r="A358" s="16">
        <f t="shared" si="10"/>
        <v>963239.92299999576</v>
      </c>
      <c r="B358" s="39">
        <v>42794</v>
      </c>
      <c r="C358" s="11" t="s">
        <v>29</v>
      </c>
      <c r="D358" s="17" t="s">
        <v>286</v>
      </c>
      <c r="E358" s="13">
        <v>3775</v>
      </c>
      <c r="F358" s="13"/>
      <c r="G358" s="18">
        <f t="shared" si="11"/>
        <v>959464.92299999576</v>
      </c>
      <c r="H358" s="39"/>
      <c r="I358" s="7"/>
      <c r="J358" s="15"/>
      <c r="K358" s="17"/>
      <c r="L358" s="6"/>
      <c r="M358" s="6"/>
    </row>
    <row r="359" spans="1:15" x14ac:dyDescent="0.25">
      <c r="A359" s="16">
        <f t="shared" si="10"/>
        <v>959464.92299999576</v>
      </c>
      <c r="B359" s="39">
        <v>42794</v>
      </c>
      <c r="C359" s="11" t="s">
        <v>29</v>
      </c>
      <c r="D359" s="17" t="s">
        <v>287</v>
      </c>
      <c r="E359" s="13">
        <v>3775.2</v>
      </c>
      <c r="F359" s="13"/>
      <c r="G359" s="18">
        <f t="shared" si="11"/>
        <v>955689.72299999581</v>
      </c>
      <c r="H359" s="39"/>
      <c r="I359" s="7"/>
      <c r="J359" s="13">
        <v>0</v>
      </c>
      <c r="K359" s="17" t="s">
        <v>288</v>
      </c>
      <c r="L359" s="6"/>
      <c r="M359" s="6"/>
    </row>
    <row r="360" spans="1:15" x14ac:dyDescent="0.25">
      <c r="A360" s="16">
        <f t="shared" si="10"/>
        <v>955689.72299999581</v>
      </c>
      <c r="B360" s="39">
        <v>42794</v>
      </c>
      <c r="C360" s="11" t="s">
        <v>29</v>
      </c>
      <c r="D360" s="17" t="s">
        <v>289</v>
      </c>
      <c r="E360" s="13">
        <v>3775.2</v>
      </c>
      <c r="F360" s="13"/>
      <c r="G360" s="18">
        <f t="shared" si="11"/>
        <v>951914.52299999585</v>
      </c>
      <c r="H360" s="41"/>
      <c r="I360" s="6"/>
      <c r="J360" s="6">
        <v>39299.760000000002</v>
      </c>
      <c r="K360" s="6" t="s">
        <v>290</v>
      </c>
      <c r="L360" s="6" t="s">
        <v>291</v>
      </c>
      <c r="M360" s="6"/>
    </row>
    <row r="361" spans="1:15" x14ac:dyDescent="0.25">
      <c r="A361" s="16">
        <f t="shared" si="10"/>
        <v>951914.52299999585</v>
      </c>
      <c r="B361" s="39">
        <v>42794</v>
      </c>
      <c r="C361" s="11" t="s">
        <v>29</v>
      </c>
      <c r="D361" s="17" t="s">
        <v>292</v>
      </c>
      <c r="E361" s="13">
        <v>3275.2</v>
      </c>
      <c r="F361" s="13"/>
      <c r="G361" s="18">
        <f t="shared" si="11"/>
        <v>948639.3229999959</v>
      </c>
      <c r="H361" s="41"/>
      <c r="I361" s="7"/>
      <c r="J361" s="6">
        <v>37136.839999999997</v>
      </c>
      <c r="K361" s="6" t="s">
        <v>293</v>
      </c>
      <c r="L361" s="6" t="s">
        <v>291</v>
      </c>
      <c r="M361" s="6"/>
    </row>
    <row r="362" spans="1:15" x14ac:dyDescent="0.25">
      <c r="A362" s="16">
        <f t="shared" si="10"/>
        <v>948639.3229999959</v>
      </c>
      <c r="B362" s="39">
        <v>42794</v>
      </c>
      <c r="C362" s="11" t="s">
        <v>29</v>
      </c>
      <c r="D362" s="17" t="s">
        <v>294</v>
      </c>
      <c r="E362" s="13">
        <v>3775.2</v>
      </c>
      <c r="F362" s="13"/>
      <c r="G362" s="18">
        <f t="shared" si="11"/>
        <v>944864.12299999595</v>
      </c>
      <c r="H362" s="41"/>
      <c r="I362" s="7"/>
      <c r="J362" s="6">
        <v>38645.56</v>
      </c>
      <c r="K362" s="6" t="s">
        <v>295</v>
      </c>
      <c r="L362" s="6" t="s">
        <v>291</v>
      </c>
      <c r="M362" s="6"/>
    </row>
    <row r="363" spans="1:15" x14ac:dyDescent="0.25">
      <c r="A363" s="16">
        <f t="shared" si="10"/>
        <v>944864.12299999595</v>
      </c>
      <c r="B363" s="39">
        <v>42794</v>
      </c>
      <c r="C363" s="11" t="s">
        <v>29</v>
      </c>
      <c r="D363" s="17" t="s">
        <v>296</v>
      </c>
      <c r="E363" s="13">
        <v>8067.4</v>
      </c>
      <c r="F363" s="13"/>
      <c r="G363" s="18">
        <f t="shared" si="11"/>
        <v>936796.72299999592</v>
      </c>
      <c r="H363" s="41"/>
      <c r="I363" s="7"/>
      <c r="J363" s="6">
        <v>40351.72</v>
      </c>
      <c r="K363" s="6" t="s">
        <v>297</v>
      </c>
      <c r="L363" s="6" t="s">
        <v>291</v>
      </c>
      <c r="M363" s="6"/>
    </row>
    <row r="364" spans="1:15" x14ac:dyDescent="0.25">
      <c r="A364" s="16">
        <f t="shared" si="10"/>
        <v>936796.72299999592</v>
      </c>
      <c r="B364" s="39">
        <v>42794</v>
      </c>
      <c r="C364" s="11" t="s">
        <v>29</v>
      </c>
      <c r="D364" s="17" t="s">
        <v>26</v>
      </c>
      <c r="E364" s="13">
        <v>3775.2</v>
      </c>
      <c r="F364" s="13"/>
      <c r="G364" s="18">
        <f t="shared" si="11"/>
        <v>933021.52299999597</v>
      </c>
      <c r="H364" s="41"/>
      <c r="I364" s="6"/>
      <c r="J364" s="6">
        <v>40453.31</v>
      </c>
      <c r="K364" s="6" t="s">
        <v>298</v>
      </c>
      <c r="L364" s="6" t="s">
        <v>291</v>
      </c>
      <c r="M364" s="6"/>
      <c r="O364" s="24"/>
    </row>
    <row r="365" spans="1:15" x14ac:dyDescent="0.25">
      <c r="A365" s="16">
        <f t="shared" si="10"/>
        <v>933021.52299999597</v>
      </c>
      <c r="B365" s="39">
        <v>42794</v>
      </c>
      <c r="C365" s="11" t="s">
        <v>29</v>
      </c>
      <c r="D365" s="17" t="s">
        <v>27</v>
      </c>
      <c r="E365" s="13">
        <v>4287</v>
      </c>
      <c r="F365" s="13"/>
      <c r="G365" s="18">
        <f t="shared" si="11"/>
        <v>928734.52299999597</v>
      </c>
      <c r="H365" s="46"/>
      <c r="I365" s="11"/>
      <c r="J365" s="6">
        <v>39416.370000000003</v>
      </c>
      <c r="K365" s="6" t="s">
        <v>299</v>
      </c>
      <c r="L365" s="6" t="s">
        <v>291</v>
      </c>
      <c r="M365" s="6"/>
      <c r="O365" s="24"/>
    </row>
    <row r="366" spans="1:15" x14ac:dyDescent="0.25">
      <c r="A366" s="16">
        <f t="shared" si="10"/>
        <v>928734.52299999597</v>
      </c>
      <c r="B366" s="39">
        <v>42794</v>
      </c>
      <c r="C366" s="11" t="s">
        <v>29</v>
      </c>
      <c r="D366" s="17" t="s">
        <v>300</v>
      </c>
      <c r="E366" s="13">
        <v>3775.2</v>
      </c>
      <c r="F366" s="13"/>
      <c r="G366" s="18">
        <f t="shared" si="11"/>
        <v>924959.32299999602</v>
      </c>
      <c r="H366" s="46"/>
      <c r="I366" s="11"/>
      <c r="J366" s="6"/>
      <c r="K366" s="6"/>
      <c r="L366" s="6"/>
      <c r="M366" s="6"/>
    </row>
    <row r="367" spans="1:15" x14ac:dyDescent="0.25">
      <c r="A367" s="16">
        <f t="shared" si="10"/>
        <v>924959.32299999602</v>
      </c>
      <c r="B367" s="39">
        <v>42794</v>
      </c>
      <c r="C367" s="11"/>
      <c r="D367" s="17" t="s">
        <v>301</v>
      </c>
      <c r="E367" s="13">
        <v>418602</v>
      </c>
      <c r="F367" s="13"/>
      <c r="G367" s="18">
        <f t="shared" si="11"/>
        <v>506357.32299999602</v>
      </c>
      <c r="H367" s="46"/>
      <c r="I367" s="11"/>
      <c r="J367" s="6"/>
      <c r="K367" s="6"/>
      <c r="L367" s="6"/>
      <c r="M367" s="6"/>
      <c r="N367" s="3">
        <f>SUM(J349:J359)</f>
        <v>1206.4000000000001</v>
      </c>
    </row>
    <row r="368" spans="1:15" x14ac:dyDescent="0.25">
      <c r="A368" s="16">
        <f t="shared" si="10"/>
        <v>506357.32299999602</v>
      </c>
      <c r="B368" s="39">
        <v>42794</v>
      </c>
      <c r="C368" s="11"/>
      <c r="D368" s="17" t="s">
        <v>176</v>
      </c>
      <c r="E368" s="13">
        <v>88360.2</v>
      </c>
      <c r="F368" s="13"/>
      <c r="G368" s="18">
        <f t="shared" si="11"/>
        <v>417997.12299999601</v>
      </c>
      <c r="H368" s="46"/>
      <c r="I368" s="11"/>
      <c r="J368" s="6"/>
      <c r="K368" s="6"/>
      <c r="L368" s="6"/>
      <c r="M368" s="6"/>
    </row>
    <row r="369" spans="1:15" x14ac:dyDescent="0.25">
      <c r="A369" s="16">
        <f t="shared" si="10"/>
        <v>417997.12299999601</v>
      </c>
      <c r="B369" s="39">
        <v>42794</v>
      </c>
      <c r="C369" s="11"/>
      <c r="D369" s="17" t="s">
        <v>302</v>
      </c>
      <c r="E369" s="13">
        <v>16978.599999999999</v>
      </c>
      <c r="F369" s="13"/>
      <c r="G369" s="18">
        <f t="shared" si="11"/>
        <v>401018.52299999603</v>
      </c>
      <c r="H369" s="46"/>
      <c r="I369" s="11"/>
      <c r="J369" s="6"/>
      <c r="K369" s="6"/>
      <c r="L369" s="6"/>
      <c r="M369" s="6">
        <f>SUM(J360:J369)</f>
        <v>235303.56</v>
      </c>
      <c r="N369" s="3">
        <f>J370-M369</f>
        <v>1206.3999999999942</v>
      </c>
    </row>
    <row r="370" spans="1:15" x14ac:dyDescent="0.25">
      <c r="A370" s="16">
        <f t="shared" si="10"/>
        <v>401018.52299999603</v>
      </c>
      <c r="B370" s="39">
        <v>42794</v>
      </c>
      <c r="C370" s="11"/>
      <c r="D370" s="17" t="s">
        <v>177</v>
      </c>
      <c r="E370" s="13">
        <v>26480.400000000001</v>
      </c>
      <c r="F370" s="13"/>
      <c r="G370" s="18">
        <f t="shared" si="11"/>
        <v>374538.12299999601</v>
      </c>
      <c r="H370" s="41"/>
      <c r="I370" s="6"/>
      <c r="J370" s="48">
        <f>SUM(J348:J369)</f>
        <v>236509.96</v>
      </c>
      <c r="K370" s="6"/>
      <c r="L370" s="6"/>
      <c r="M370" s="6"/>
    </row>
    <row r="371" spans="1:15" x14ac:dyDescent="0.25">
      <c r="A371" s="16">
        <f t="shared" si="10"/>
        <v>374538.12299999601</v>
      </c>
      <c r="B371" s="39">
        <v>42794</v>
      </c>
      <c r="C371" s="11"/>
      <c r="D371" s="17" t="s">
        <v>303</v>
      </c>
      <c r="E371" s="13">
        <v>1800</v>
      </c>
      <c r="F371" s="13"/>
      <c r="G371" s="18">
        <f t="shared" si="11"/>
        <v>372738.12299999601</v>
      </c>
      <c r="H371" s="41"/>
      <c r="J371" s="3" t="s">
        <v>304</v>
      </c>
      <c r="L371" s="49">
        <v>200510.97</v>
      </c>
    </row>
    <row r="372" spans="1:15" x14ac:dyDescent="0.25">
      <c r="A372" s="16">
        <f t="shared" si="10"/>
        <v>372738.12299999601</v>
      </c>
      <c r="B372" s="39">
        <v>42794</v>
      </c>
      <c r="C372" s="11"/>
      <c r="D372" s="17" t="s">
        <v>181</v>
      </c>
      <c r="E372" s="13">
        <v>23309</v>
      </c>
      <c r="F372" s="13"/>
      <c r="G372" s="18">
        <f t="shared" si="11"/>
        <v>349429.12299999601</v>
      </c>
      <c r="H372" s="41"/>
      <c r="J372" s="3" t="s">
        <v>305</v>
      </c>
      <c r="L372" s="3">
        <f>G379</f>
        <v>-52836.987000003981</v>
      </c>
    </row>
    <row r="373" spans="1:15" x14ac:dyDescent="0.25">
      <c r="A373" s="16">
        <f t="shared" si="10"/>
        <v>349429.12299999601</v>
      </c>
      <c r="B373" s="39">
        <v>42794</v>
      </c>
      <c r="C373" s="11"/>
      <c r="D373" s="17" t="s">
        <v>12</v>
      </c>
      <c r="E373" s="13">
        <v>35533.31</v>
      </c>
      <c r="F373" s="13"/>
      <c r="G373" s="18">
        <f t="shared" si="11"/>
        <v>313895.81299999601</v>
      </c>
      <c r="H373" s="41"/>
      <c r="J373" s="3" t="s">
        <v>306</v>
      </c>
      <c r="L373" s="3">
        <f>L371-L372</f>
        <v>253347.95700000398</v>
      </c>
      <c r="N373" s="3">
        <f>L371</f>
        <v>200510.97</v>
      </c>
    </row>
    <row r="374" spans="1:15" x14ac:dyDescent="0.25">
      <c r="A374" s="16">
        <f t="shared" si="10"/>
        <v>313895.81299999601</v>
      </c>
      <c r="B374" s="39">
        <v>42794</v>
      </c>
      <c r="C374" s="11"/>
      <c r="D374" s="17" t="s">
        <v>10</v>
      </c>
      <c r="E374" s="13">
        <v>22850</v>
      </c>
      <c r="F374" s="13"/>
      <c r="G374" s="18">
        <f t="shared" si="11"/>
        <v>291045.81299999601</v>
      </c>
      <c r="H374" s="41"/>
      <c r="N374" s="3">
        <f>N369</f>
        <v>1206.3999999999942</v>
      </c>
      <c r="O374" s="3">
        <f>L371</f>
        <v>200510.97</v>
      </c>
    </row>
    <row r="375" spans="1:15" x14ac:dyDescent="0.25">
      <c r="A375" s="16">
        <f t="shared" si="10"/>
        <v>291045.81299999601</v>
      </c>
      <c r="B375" s="39">
        <v>42794</v>
      </c>
      <c r="C375" s="11"/>
      <c r="D375" s="17" t="s">
        <v>182</v>
      </c>
      <c r="E375" s="13">
        <v>9200</v>
      </c>
      <c r="F375" s="13"/>
      <c r="G375" s="18">
        <f t="shared" si="11"/>
        <v>281845.81299999601</v>
      </c>
      <c r="H375" s="41"/>
      <c r="J375" s="3" t="s">
        <v>307</v>
      </c>
      <c r="L375" s="3">
        <f>J370</f>
        <v>236509.96</v>
      </c>
      <c r="N375" s="3">
        <f>N373-N374</f>
        <v>199304.57</v>
      </c>
      <c r="O375" s="3">
        <f>N367</f>
        <v>1206.4000000000001</v>
      </c>
    </row>
    <row r="376" spans="1:15" x14ac:dyDescent="0.25">
      <c r="A376" s="16">
        <f t="shared" si="10"/>
        <v>281845.81299999601</v>
      </c>
      <c r="B376" s="39">
        <v>42794</v>
      </c>
      <c r="C376" s="11"/>
      <c r="D376" s="17" t="s">
        <v>175</v>
      </c>
      <c r="E376" s="13">
        <v>329752.8</v>
      </c>
      <c r="F376" s="13"/>
      <c r="G376" s="18">
        <f t="shared" si="11"/>
        <v>-47906.987000003981</v>
      </c>
      <c r="H376" s="41"/>
      <c r="O376" s="50">
        <f>O374-O375</f>
        <v>199304.57</v>
      </c>
    </row>
    <row r="377" spans="1:15" x14ac:dyDescent="0.25">
      <c r="A377" s="16">
        <f t="shared" si="10"/>
        <v>-47906.987000003981</v>
      </c>
      <c r="B377" s="39">
        <v>42794</v>
      </c>
      <c r="C377" s="11" t="s">
        <v>29</v>
      </c>
      <c r="D377" s="12" t="s">
        <v>308</v>
      </c>
      <c r="E377" s="13">
        <v>4930</v>
      </c>
      <c r="F377" s="13"/>
      <c r="G377" s="18">
        <f t="shared" si="11"/>
        <v>-52836.987000003981</v>
      </c>
      <c r="H377" s="41"/>
      <c r="J377" s="3" t="s">
        <v>306</v>
      </c>
      <c r="L377" s="3">
        <f>L373-L375</f>
        <v>16837.99700000399</v>
      </c>
      <c r="O377" s="3">
        <v>0</v>
      </c>
    </row>
    <row r="378" spans="1:15" x14ac:dyDescent="0.25">
      <c r="A378" s="16">
        <f t="shared" si="10"/>
        <v>-52836.987000003981</v>
      </c>
      <c r="B378" s="39"/>
      <c r="C378" s="11"/>
      <c r="D378" s="19"/>
      <c r="E378" s="13"/>
      <c r="F378" s="13"/>
      <c r="G378" s="18">
        <f t="shared" si="11"/>
        <v>-52836.987000003981</v>
      </c>
    </row>
    <row r="379" spans="1:15" x14ac:dyDescent="0.25">
      <c r="A379" s="16">
        <f t="shared" si="10"/>
        <v>-52836.987000003981</v>
      </c>
      <c r="B379" s="39"/>
      <c r="C379" s="11"/>
      <c r="D379" s="19"/>
      <c r="E379" s="13"/>
      <c r="F379" s="13"/>
      <c r="G379" s="18">
        <f t="shared" si="11"/>
        <v>-52836.987000003981</v>
      </c>
    </row>
    <row r="380" spans="1:15" x14ac:dyDescent="0.25">
      <c r="B380" s="51"/>
      <c r="E380" s="24">
        <f>SUM(E6:E379)</f>
        <v>5592290.9799999986</v>
      </c>
      <c r="F380" s="24">
        <f>SUM(F6:F379)</f>
        <v>5583000.5100000007</v>
      </c>
    </row>
    <row r="381" spans="1:15" x14ac:dyDescent="0.25">
      <c r="B381" s="51"/>
    </row>
  </sheetData>
  <autoFilter ref="E1:E381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2017-07-10T20:23:08Z</dcterms:created>
  <dcterms:modified xsi:type="dcterms:W3CDTF">2017-07-10T20:23:18Z</dcterms:modified>
</cp:coreProperties>
</file>