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Sesiones de Ayuntamiento A18-21" sheetId="1" r:id="rId1"/>
  </sheets>
  <calcPr calcId="124519"/>
</workbook>
</file>

<file path=xl/calcChain.xml><?xml version="1.0" encoding="utf-8"?>
<calcChain xmlns="http://schemas.openxmlformats.org/spreadsheetml/2006/main">
  <c r="F20" i="1"/>
  <c r="F19"/>
  <c r="D19"/>
  <c r="D18"/>
  <c r="D8"/>
  <c r="E8" s="1"/>
  <c r="E19" s="1"/>
  <c r="I59"/>
  <c r="D59"/>
  <c r="F59"/>
  <c r="E53"/>
  <c r="E52"/>
  <c r="E49"/>
  <c r="E50"/>
  <c r="E51"/>
  <c r="E54"/>
  <c r="E55"/>
  <c r="E56"/>
  <c r="E57"/>
  <c r="E58"/>
  <c r="E48"/>
  <c r="E13"/>
  <c r="D49"/>
  <c r="D50"/>
  <c r="D51"/>
  <c r="D52"/>
  <c r="D53"/>
  <c r="D54"/>
  <c r="D55"/>
  <c r="D56"/>
  <c r="D57"/>
  <c r="D58"/>
  <c r="D48"/>
  <c r="N60"/>
  <c r="O60"/>
  <c r="N59"/>
  <c r="O59"/>
  <c r="M59"/>
  <c r="M60" s="1"/>
  <c r="L59"/>
  <c r="L60" s="1"/>
  <c r="K59"/>
  <c r="K60" s="1"/>
  <c r="J59"/>
  <c r="J60" s="1"/>
  <c r="I60"/>
  <c r="H59"/>
  <c r="H60" s="1"/>
  <c r="G59"/>
  <c r="G60" s="1"/>
  <c r="F60"/>
  <c r="G20"/>
  <c r="H20"/>
  <c r="I20"/>
  <c r="J20"/>
  <c r="K20"/>
  <c r="L20"/>
  <c r="M20"/>
  <c r="G19"/>
  <c r="H19"/>
  <c r="I19"/>
  <c r="J19"/>
  <c r="K19"/>
  <c r="L19"/>
  <c r="M19"/>
  <c r="E9"/>
  <c r="E10"/>
  <c r="E11"/>
  <c r="E12"/>
  <c r="E14"/>
  <c r="E15"/>
  <c r="E16"/>
  <c r="E17"/>
  <c r="E18"/>
  <c r="D9"/>
  <c r="D10"/>
  <c r="D11"/>
  <c r="D12"/>
  <c r="D13"/>
  <c r="D14"/>
  <c r="D15"/>
  <c r="D16"/>
  <c r="D17"/>
  <c r="E59" l="1"/>
</calcChain>
</file>

<file path=xl/sharedStrings.xml><?xml version="1.0" encoding="utf-8"?>
<sst xmlns="http://schemas.openxmlformats.org/spreadsheetml/2006/main" count="62" uniqueCount="24">
  <si>
    <t>AYUNTAMIENTO DE ETZATLÁN, JALISCO</t>
  </si>
  <si>
    <t>ESTADÍSTICA DE ASISTENCIA  DEL PLENO DEL AYUNTAMIENTO</t>
  </si>
  <si>
    <t>ADMINISTRACIÓN 2018 - 2021</t>
  </si>
  <si>
    <t>NOMBRE DEL REGIDOR (A)</t>
  </si>
  <si>
    <t>FRACCIÓN PARTIDISTA</t>
  </si>
  <si>
    <t>ASISTENCIA</t>
  </si>
  <si>
    <t>MARIO CAMARENA GONZÁLEZ RUBIO</t>
  </si>
  <si>
    <t>MC</t>
  </si>
  <si>
    <t>MARÍA LUISA PONCE GARCÍA</t>
  </si>
  <si>
    <t>HUMBERTO RUIZ ROJAS</t>
  </si>
  <si>
    <t>MARÍA DE JESÚS LIVIER MONTERO LLAMAS</t>
  </si>
  <si>
    <t>JUAN PABLO CHÁVEZ CABALLERO</t>
  </si>
  <si>
    <t>ANDREA NAVARRO BARAJAS</t>
  </si>
  <si>
    <t>JAIME ENRIQUE HUERTA RODRÍGUEZ</t>
  </si>
  <si>
    <t>ANTONIO OCTAVIO ESTRADA GOMEZ</t>
  </si>
  <si>
    <t>MA. YOLANDA LÓPEZ PARRA</t>
  </si>
  <si>
    <t>GERARDO GUTIÉRREZ GARCÍA</t>
  </si>
  <si>
    <t>ALEJANDRA JIMÉNEZ ZEPEDA</t>
  </si>
  <si>
    <t>Total de asistencias</t>
  </si>
  <si>
    <t>Porcentaje de Asistencia por Regidor</t>
  </si>
  <si>
    <r>
      <rPr>
        <sz val="11"/>
        <color rgb="FFFF0000"/>
        <rFont val="Calibri"/>
        <family val="2"/>
        <scheme val="minor"/>
      </rPr>
      <t xml:space="preserve"> NOTA:</t>
    </r>
    <r>
      <rPr>
        <sz val="11"/>
        <color theme="1"/>
        <rFont val="Calibri"/>
        <family val="2"/>
        <scheme val="minor"/>
      </rPr>
      <t xml:space="preserve"> El C. Bonifacio Romero Velador dejó de formar parte del pleno de Regidores a partir del mes de Marzo 2019</t>
    </r>
  </si>
  <si>
    <t>BONIFACIO ROMERO VELADOR</t>
  </si>
  <si>
    <t>%  DEL TOTAL DE ASISTENCIA POR SESIÓN:</t>
  </si>
  <si>
    <t>TOTAL DE ASISTENCIAS: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</si>
</sst>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  <font>
      <b/>
      <sz val="8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3" fillId="11" borderId="8" xfId="0" applyNumberFormat="1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11" borderId="9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4" fontId="7" fillId="3" borderId="8" xfId="0" applyNumberFormat="1" applyFont="1" applyFill="1" applyBorder="1" applyAlignment="1">
      <alignment horizontal="center" vertical="center" wrapText="1"/>
    </xf>
    <xf numFmtId="14" fontId="7" fillId="11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11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right" vertical="center"/>
    </xf>
    <xf numFmtId="0" fontId="6" fillId="13" borderId="15" xfId="0" applyFont="1" applyFill="1" applyBorder="1" applyAlignment="1">
      <alignment horizontal="right" vertical="center"/>
    </xf>
    <xf numFmtId="0" fontId="6" fillId="13" borderId="5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49" fontId="5" fillId="12" borderId="0" xfId="0" applyNumberFormat="1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GRÁFICA DE</a:t>
            </a:r>
            <a:r>
              <a:rPr lang="es-MX" baseline="0"/>
              <a:t> ASISTENCIA CON PORCENTAJE</a:t>
            </a:r>
            <a:endParaRPr lang="es-MX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rgbClr val="C00000"/>
              </a:solidFill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Percent val="1"/>
            <c:showLeaderLines val="1"/>
          </c:dLbls>
          <c:cat>
            <c:strRef>
              <c:f>'Sesiones de Ayuntamiento A18-21'!$B$8:$B$18</c:f>
              <c:strCache>
                <c:ptCount val="11"/>
                <c:pt idx="0">
                  <c:v>MARIO CAMARENA GONZÁLEZ RUBIO</c:v>
                </c:pt>
                <c:pt idx="1">
                  <c:v>MARÍA LUISA PONCE GARCÍA</c:v>
                </c:pt>
                <c:pt idx="2">
                  <c:v>HUMBERTO RUIZ ROJAS</c:v>
                </c:pt>
                <c:pt idx="3">
                  <c:v>MARÍA DE JESÚS LIVIER MONTERO LLAMAS</c:v>
                </c:pt>
                <c:pt idx="4">
                  <c:v>JUAN PABLO CHÁVEZ CABALLERO</c:v>
                </c:pt>
                <c:pt idx="5">
                  <c:v>ANDREA NAVARRO BARAJAS</c:v>
                </c:pt>
                <c:pt idx="6">
                  <c:v>JAIME ENRIQUE HUERTA RODRÍGUEZ</c:v>
                </c:pt>
                <c:pt idx="7">
                  <c:v>ANTONIO OCTAVIO ESTRADA GOMEZ</c:v>
                </c:pt>
                <c:pt idx="8">
                  <c:v>MA. YOLANDA LÓPEZ PARRA</c:v>
                </c:pt>
                <c:pt idx="9">
                  <c:v>GERARDO GUTIÉRREZ GARCÍA</c:v>
                </c:pt>
                <c:pt idx="10">
                  <c:v>ALEJANDRA JIMÉNEZ ZEPEDA</c:v>
                </c:pt>
              </c:strCache>
            </c:strRef>
          </c:cat>
          <c:val>
            <c:numRef>
              <c:f>'Sesiones de Ayuntamiento A18-21'!$E$8:$E$18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87.5</c:v>
                </c:pt>
                <c:pt idx="7">
                  <c:v>87.5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Percent val="1"/>
        </c:dLbls>
        <c:firstSliceAng val="0"/>
      </c:pieChart>
    </c:plotArea>
    <c:legend>
      <c:legendPos val="r"/>
      <c:legendEntry>
        <c:idx val="10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MX"/>
          </a:p>
        </c:txPr>
      </c:legendEntry>
      <c:layout/>
    </c:legend>
    <c:plotVisOnly val="1"/>
    <c:dispBlanksAs val="zero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GRÁFICA DE</a:t>
            </a:r>
            <a:r>
              <a:rPr lang="es-MX" baseline="0"/>
              <a:t> ASISTENCIA CON PORCENTAJE</a:t>
            </a:r>
            <a:endParaRPr lang="es-MX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rgbClr val="C00000"/>
              </a:solidFill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Percent val="1"/>
            <c:showLeaderLines val="1"/>
          </c:dLbls>
          <c:cat>
            <c:strRef>
              <c:f>'Sesiones de Ayuntamiento A18-21'!$B$48:$B$58</c:f>
              <c:strCache>
                <c:ptCount val="11"/>
                <c:pt idx="0">
                  <c:v>MARIO CAMARENA GONZÁLEZ RUBIO</c:v>
                </c:pt>
                <c:pt idx="1">
                  <c:v>MARÍA LUISA PONCE GARCÍA</c:v>
                </c:pt>
                <c:pt idx="2">
                  <c:v>HUMBERTO RUIZ ROJAS</c:v>
                </c:pt>
                <c:pt idx="3">
                  <c:v>MARÍA DE JESÚS LIVIER MONTERO LLAMAS</c:v>
                </c:pt>
                <c:pt idx="4">
                  <c:v>JUAN PABLO CHÁVEZ CABALLERO</c:v>
                </c:pt>
                <c:pt idx="5">
                  <c:v>ANDREA NAVARRO BARAJAS</c:v>
                </c:pt>
                <c:pt idx="6">
                  <c:v>JAIME ENRIQUE HUERTA RODRÍGUEZ</c:v>
                </c:pt>
                <c:pt idx="7">
                  <c:v>BONIFACIO ROMERO VELADOR</c:v>
                </c:pt>
                <c:pt idx="8">
                  <c:v>MA. YOLANDA LÓPEZ PARRA</c:v>
                </c:pt>
                <c:pt idx="9">
                  <c:v>GERARDO GUTIÉRREZ GARCÍA</c:v>
                </c:pt>
                <c:pt idx="10">
                  <c:v>ALEJANDRA JIMÉNEZ ZEPEDA</c:v>
                </c:pt>
              </c:strCache>
            </c:strRef>
          </c:cat>
          <c:val>
            <c:numRef>
              <c:f>'Sesiones de Ayuntamiento A18-21'!$E$48:$E$58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90</c:v>
                </c:pt>
                <c:pt idx="5">
                  <c:v>90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Percent val="1"/>
        </c:dLbls>
        <c:firstSliceAng val="0"/>
      </c:pieChart>
    </c:plotArea>
    <c:legend>
      <c:legendPos val="r"/>
      <c:legendEntry>
        <c:idx val="10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MX"/>
          </a:p>
        </c:txPr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21</xdr:row>
      <xdr:rowOff>47625</xdr:rowOff>
    </xdr:from>
    <xdr:to>
      <xdr:col>7</xdr:col>
      <xdr:colOff>714376</xdr:colOff>
      <xdr:row>44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60</xdr:row>
      <xdr:rowOff>123825</xdr:rowOff>
    </xdr:from>
    <xdr:to>
      <xdr:col>7</xdr:col>
      <xdr:colOff>723902</xdr:colOff>
      <xdr:row>83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0.68051</cdr:x>
      <cdr:y>0.84961</cdr:y>
    </cdr:from>
    <cdr:to>
      <cdr:x>0.97837</cdr:x>
      <cdr:y>0.92407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19750" y="3746865"/>
          <a:ext cx="2459781" cy="3283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0.77885</cdr:x>
      <cdr:y>0.08822</cdr:y>
    </cdr:from>
    <cdr:to>
      <cdr:x>0.86136</cdr:x>
      <cdr:y>0.23064</cdr:y>
    </cdr:to>
    <cdr:pic>
      <cdr:nvPicPr>
        <cdr:cNvPr id="5" name="4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431882" y="389067"/>
          <a:ext cx="681382" cy="628083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0.67935</cdr:x>
      <cdr:y>0.85393</cdr:y>
    </cdr:from>
    <cdr:to>
      <cdr:x>0.97721</cdr:x>
      <cdr:y>0.92839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10225" y="3765915"/>
          <a:ext cx="2459781" cy="3283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0.77885</cdr:x>
      <cdr:y>0.07742</cdr:y>
    </cdr:from>
    <cdr:to>
      <cdr:x>0.86136</cdr:x>
      <cdr:y>0.21984</cdr:y>
    </cdr:to>
    <cdr:pic>
      <cdr:nvPicPr>
        <cdr:cNvPr id="5" name="4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431882" y="341442"/>
          <a:ext cx="681382" cy="628083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>
      <selection activeCell="B6" sqref="B6:B7"/>
    </sheetView>
  </sheetViews>
  <sheetFormatPr baseColWidth="10" defaultRowHeight="15"/>
  <cols>
    <col min="1" max="1" width="2.85546875" customWidth="1"/>
    <col min="2" max="2" width="38" customWidth="1"/>
    <col min="3" max="3" width="15.28515625" customWidth="1"/>
    <col min="4" max="4" width="14.5703125" customWidth="1"/>
    <col min="5" max="5" width="20.42578125" customWidth="1"/>
    <col min="6" max="6" width="13.5703125" bestFit="1" customWidth="1"/>
    <col min="7" max="7" width="11.42578125" customWidth="1"/>
    <col min="8" max="8" width="12.5703125" bestFit="1" customWidth="1"/>
    <col min="14" max="14" width="13.5703125" bestFit="1" customWidth="1"/>
  </cols>
  <sheetData>
    <row r="2" spans="2:13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8">
      <c r="B4" s="76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3" ht="18.75" thickBot="1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3" ht="15.75" customHeight="1" thickBot="1">
      <c r="B6" s="79" t="s">
        <v>3</v>
      </c>
      <c r="C6" s="66" t="s">
        <v>4</v>
      </c>
      <c r="D6" s="72" t="s">
        <v>18</v>
      </c>
      <c r="E6" s="74" t="s">
        <v>19</v>
      </c>
      <c r="F6" s="61" t="s">
        <v>5</v>
      </c>
      <c r="G6" s="62"/>
      <c r="H6" s="62"/>
      <c r="I6" s="62"/>
      <c r="J6" s="62"/>
      <c r="K6" s="62"/>
      <c r="L6" s="62"/>
      <c r="M6" s="63"/>
    </row>
    <row r="7" spans="2:13" ht="15.75" thickBot="1">
      <c r="B7" s="80"/>
      <c r="C7" s="67"/>
      <c r="D7" s="73"/>
      <c r="E7" s="75"/>
      <c r="F7" s="11">
        <v>43532</v>
      </c>
      <c r="G7" s="12">
        <v>43538</v>
      </c>
      <c r="H7" s="13">
        <v>43543</v>
      </c>
      <c r="I7" s="12">
        <v>43615</v>
      </c>
      <c r="J7" s="13">
        <v>43560</v>
      </c>
      <c r="K7" s="12">
        <v>43657</v>
      </c>
      <c r="L7" s="13">
        <v>43676</v>
      </c>
      <c r="M7" s="14">
        <v>43634</v>
      </c>
    </row>
    <row r="8" spans="2:13">
      <c r="B8" s="8" t="s">
        <v>6</v>
      </c>
      <c r="C8" s="9" t="s">
        <v>7</v>
      </c>
      <c r="D8" s="20">
        <f>SUM(F8:EB8)</f>
        <v>8</v>
      </c>
      <c r="E8" s="22">
        <f>(D8*100)/($D$8)</f>
        <v>100</v>
      </c>
      <c r="F8" s="10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</row>
    <row r="9" spans="2:13">
      <c r="B9" s="4" t="s">
        <v>8</v>
      </c>
      <c r="C9" s="1" t="s">
        <v>7</v>
      </c>
      <c r="D9" s="18">
        <f t="shared" ref="D9:D17" si="0">SUM(F9:EB9)</f>
        <v>8</v>
      </c>
      <c r="E9" s="19">
        <f t="shared" ref="E9:E18" si="1">(D9*100)/($D$8)</f>
        <v>100</v>
      </c>
      <c r="F9" s="2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</row>
    <row r="10" spans="2:13">
      <c r="B10" s="4" t="s">
        <v>9</v>
      </c>
      <c r="C10" s="1" t="s">
        <v>7</v>
      </c>
      <c r="D10" s="18">
        <f t="shared" si="0"/>
        <v>8</v>
      </c>
      <c r="E10" s="19">
        <f t="shared" si="1"/>
        <v>100</v>
      </c>
      <c r="F10" s="2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</row>
    <row r="11" spans="2:13">
      <c r="B11" s="4" t="s">
        <v>10</v>
      </c>
      <c r="C11" s="1" t="s">
        <v>7</v>
      </c>
      <c r="D11" s="18">
        <f t="shared" si="0"/>
        <v>8</v>
      </c>
      <c r="E11" s="19">
        <f t="shared" si="1"/>
        <v>100</v>
      </c>
      <c r="F11" s="2">
        <v>1</v>
      </c>
      <c r="G11" s="1">
        <v>1</v>
      </c>
      <c r="H11" s="1">
        <v>1</v>
      </c>
      <c r="I11" s="1">
        <v>1</v>
      </c>
      <c r="J11" s="1">
        <v>1</v>
      </c>
      <c r="K11" s="3">
        <v>1</v>
      </c>
      <c r="L11" s="3">
        <v>1</v>
      </c>
      <c r="M11" s="3">
        <v>1</v>
      </c>
    </row>
    <row r="12" spans="2:13">
      <c r="B12" s="4" t="s">
        <v>11</v>
      </c>
      <c r="C12" s="1" t="s">
        <v>7</v>
      </c>
      <c r="D12" s="18">
        <f t="shared" si="0"/>
        <v>8</v>
      </c>
      <c r="E12" s="19">
        <f t="shared" si="1"/>
        <v>100</v>
      </c>
      <c r="F12" s="2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</row>
    <row r="13" spans="2:13" ht="15.75" customHeight="1">
      <c r="B13" s="5" t="s">
        <v>12</v>
      </c>
      <c r="C13" s="1" t="s">
        <v>7</v>
      </c>
      <c r="D13" s="18">
        <f t="shared" si="0"/>
        <v>7</v>
      </c>
      <c r="E13" s="19">
        <f>(D13*100)/($D$8)</f>
        <v>87.5</v>
      </c>
      <c r="F13" s="2">
        <v>1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</row>
    <row r="14" spans="2:13">
      <c r="B14" s="4" t="s">
        <v>13</v>
      </c>
      <c r="C14" s="3" t="s">
        <v>7</v>
      </c>
      <c r="D14" s="18">
        <f t="shared" si="0"/>
        <v>7</v>
      </c>
      <c r="E14" s="19">
        <f t="shared" si="1"/>
        <v>87.5</v>
      </c>
      <c r="F14" s="2">
        <v>1</v>
      </c>
      <c r="G14" s="3">
        <v>1</v>
      </c>
      <c r="H14" s="3">
        <v>0</v>
      </c>
      <c r="I14" s="3">
        <v>1</v>
      </c>
      <c r="J14" s="1">
        <v>1</v>
      </c>
      <c r="K14" s="1">
        <v>1</v>
      </c>
      <c r="L14" s="1">
        <v>1</v>
      </c>
      <c r="M14" s="1">
        <v>1</v>
      </c>
    </row>
    <row r="15" spans="2:13">
      <c r="B15" s="4" t="s">
        <v>14</v>
      </c>
      <c r="C15" s="3" t="s">
        <v>7</v>
      </c>
      <c r="D15" s="18">
        <f t="shared" si="0"/>
        <v>7</v>
      </c>
      <c r="E15" s="19">
        <f t="shared" si="1"/>
        <v>87.5</v>
      </c>
      <c r="F15" s="2">
        <v>1</v>
      </c>
      <c r="G15" s="3">
        <v>1</v>
      </c>
      <c r="H15" s="3">
        <v>1</v>
      </c>
      <c r="I15" s="3">
        <v>1</v>
      </c>
      <c r="J15" s="1">
        <v>0</v>
      </c>
      <c r="K15" s="1">
        <v>1</v>
      </c>
      <c r="L15" s="1">
        <v>1</v>
      </c>
      <c r="M15" s="1">
        <v>1</v>
      </c>
    </row>
    <row r="16" spans="2:13" ht="16.5" customHeight="1">
      <c r="B16" s="5" t="s">
        <v>15</v>
      </c>
      <c r="C16" s="1" t="s">
        <v>7</v>
      </c>
      <c r="D16" s="18">
        <f t="shared" si="0"/>
        <v>8</v>
      </c>
      <c r="E16" s="19">
        <f t="shared" si="1"/>
        <v>100</v>
      </c>
      <c r="F16" s="2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</row>
    <row r="17" spans="2:13">
      <c r="B17" s="4" t="s">
        <v>16</v>
      </c>
      <c r="C17" s="3" t="s">
        <v>7</v>
      </c>
      <c r="D17" s="18">
        <f t="shared" si="0"/>
        <v>8</v>
      </c>
      <c r="E17" s="19">
        <f t="shared" si="1"/>
        <v>100</v>
      </c>
      <c r="F17" s="2">
        <v>1</v>
      </c>
      <c r="G17" s="1">
        <v>1</v>
      </c>
      <c r="H17" s="3">
        <v>1</v>
      </c>
      <c r="I17" s="3">
        <v>1</v>
      </c>
      <c r="J17" s="1">
        <v>1</v>
      </c>
      <c r="K17" s="1">
        <v>1</v>
      </c>
      <c r="L17" s="1">
        <v>1</v>
      </c>
      <c r="M17" s="1">
        <v>1</v>
      </c>
    </row>
    <row r="18" spans="2:13" ht="16.5" customHeight="1" thickBot="1">
      <c r="B18" s="6" t="s">
        <v>17</v>
      </c>
      <c r="C18" s="7" t="s">
        <v>7</v>
      </c>
      <c r="D18" s="21">
        <f>SUM(F18:EB18)</f>
        <v>7</v>
      </c>
      <c r="E18" s="23">
        <f t="shared" si="1"/>
        <v>87.5</v>
      </c>
      <c r="F18" s="15">
        <v>1</v>
      </c>
      <c r="G18" s="16">
        <v>1</v>
      </c>
      <c r="H18" s="7">
        <v>1</v>
      </c>
      <c r="I18" s="7">
        <v>0</v>
      </c>
      <c r="J18" s="16">
        <v>1</v>
      </c>
      <c r="K18" s="16">
        <v>1</v>
      </c>
      <c r="L18" s="16">
        <v>1</v>
      </c>
      <c r="M18" s="16">
        <v>1</v>
      </c>
    </row>
    <row r="19" spans="2:13" ht="15.75" thickBot="1">
      <c r="B19" s="56" t="s">
        <v>23</v>
      </c>
      <c r="C19" s="57"/>
      <c r="D19" s="30">
        <f>SUM(D8:D18)</f>
        <v>84</v>
      </c>
      <c r="E19" s="31">
        <f>AVERAGE(E8:E18)</f>
        <v>95.454545454545453</v>
      </c>
      <c r="F19" s="24">
        <f>COUNTIF(F8:F18,"1")</f>
        <v>11</v>
      </c>
      <c r="G19" s="24">
        <f>COUNTIF(G8:G18,"1")</f>
        <v>11</v>
      </c>
      <c r="H19" s="24">
        <f t="shared" ref="H19:M19" si="2">COUNTIF(H8:H18,"1")</f>
        <v>9</v>
      </c>
      <c r="I19" s="24">
        <f t="shared" si="2"/>
        <v>10</v>
      </c>
      <c r="J19" s="24">
        <f t="shared" si="2"/>
        <v>10</v>
      </c>
      <c r="K19" s="24">
        <f t="shared" si="2"/>
        <v>11</v>
      </c>
      <c r="L19" s="24">
        <f t="shared" si="2"/>
        <v>11</v>
      </c>
      <c r="M19" s="24">
        <f t="shared" si="2"/>
        <v>11</v>
      </c>
    </row>
    <row r="20" spans="2:13" ht="15.75" thickBot="1">
      <c r="B20" s="58" t="s">
        <v>22</v>
      </c>
      <c r="C20" s="59"/>
      <c r="D20" s="59"/>
      <c r="E20" s="60"/>
      <c r="F20" s="25">
        <f>(F19*100)/11</f>
        <v>100</v>
      </c>
      <c r="G20" s="26">
        <f t="shared" ref="G20:M20" si="3">(G19*100)/11</f>
        <v>100</v>
      </c>
      <c r="H20" s="27">
        <f t="shared" si="3"/>
        <v>81.818181818181813</v>
      </c>
      <c r="I20" s="28">
        <f t="shared" si="3"/>
        <v>90.909090909090907</v>
      </c>
      <c r="J20" s="27">
        <f t="shared" si="3"/>
        <v>90.909090909090907</v>
      </c>
      <c r="K20" s="26">
        <f t="shared" si="3"/>
        <v>100</v>
      </c>
      <c r="L20" s="29">
        <f t="shared" si="3"/>
        <v>100</v>
      </c>
      <c r="M20" s="26">
        <f t="shared" si="3"/>
        <v>100</v>
      </c>
    </row>
    <row r="21" spans="2:13">
      <c r="B21" s="32" t="s">
        <v>20</v>
      </c>
    </row>
    <row r="22" spans="2:13">
      <c r="B22" s="32"/>
      <c r="H22" s="17"/>
    </row>
    <row r="26" spans="2:13">
      <c r="E26" s="17"/>
    </row>
    <row r="45" spans="2:15" ht="15.75" thickBot="1">
      <c r="B45" s="32"/>
    </row>
    <row r="46" spans="2:15" ht="15.75" thickBot="1">
      <c r="B46" s="64" t="s">
        <v>3</v>
      </c>
      <c r="C46" s="66" t="s">
        <v>4</v>
      </c>
      <c r="D46" s="68" t="s">
        <v>18</v>
      </c>
      <c r="E46" s="70" t="s">
        <v>19</v>
      </c>
      <c r="F46" s="61" t="s">
        <v>5</v>
      </c>
      <c r="G46" s="62"/>
      <c r="H46" s="62"/>
      <c r="I46" s="62"/>
      <c r="J46" s="62"/>
      <c r="K46" s="62"/>
      <c r="L46" s="62"/>
      <c r="M46" s="62"/>
      <c r="N46" s="62"/>
      <c r="O46" s="63"/>
    </row>
    <row r="47" spans="2:15" ht="15.75" thickBot="1">
      <c r="B47" s="65"/>
      <c r="C47" s="67"/>
      <c r="D47" s="69"/>
      <c r="E47" s="71"/>
      <c r="F47" s="40">
        <v>43374</v>
      </c>
      <c r="G47" s="41">
        <v>43388</v>
      </c>
      <c r="H47" s="42">
        <v>43403</v>
      </c>
      <c r="I47" s="41">
        <v>43430</v>
      </c>
      <c r="J47" s="42">
        <v>43438</v>
      </c>
      <c r="K47" s="41">
        <v>43458</v>
      </c>
      <c r="L47" s="42">
        <v>43826</v>
      </c>
      <c r="M47" s="41">
        <v>43488</v>
      </c>
      <c r="N47" s="42">
        <v>43497</v>
      </c>
      <c r="O47" s="43">
        <v>43524</v>
      </c>
    </row>
    <row r="48" spans="2:15">
      <c r="B48" s="55" t="s">
        <v>6</v>
      </c>
      <c r="C48" s="36" t="s">
        <v>7</v>
      </c>
      <c r="D48" s="38">
        <f>SUM(F48:O48)</f>
        <v>10</v>
      </c>
      <c r="E48" s="37">
        <f>(D48*100)/(D48)</f>
        <v>100</v>
      </c>
      <c r="F48" s="49">
        <v>1</v>
      </c>
      <c r="G48" s="48">
        <v>1</v>
      </c>
      <c r="H48" s="48">
        <v>1</v>
      </c>
      <c r="I48" s="48">
        <v>1</v>
      </c>
      <c r="J48" s="48">
        <v>1</v>
      </c>
      <c r="K48" s="48">
        <v>1</v>
      </c>
      <c r="L48" s="48">
        <v>1</v>
      </c>
      <c r="M48" s="48">
        <v>1</v>
      </c>
      <c r="N48" s="48">
        <v>1</v>
      </c>
      <c r="O48" s="48">
        <v>1</v>
      </c>
    </row>
    <row r="49" spans="2:15">
      <c r="B49" s="52" t="s">
        <v>8</v>
      </c>
      <c r="C49" s="33" t="s">
        <v>7</v>
      </c>
      <c r="D49" s="49">
        <f t="shared" ref="D49:D58" si="4">SUM(F49:O49)</f>
        <v>10</v>
      </c>
      <c r="E49" s="48">
        <f t="shared" ref="E49:E58" si="5">(D49*100)/(D49)</f>
        <v>100</v>
      </c>
      <c r="F49" s="45">
        <v>1</v>
      </c>
      <c r="G49" s="44">
        <v>1</v>
      </c>
      <c r="H49" s="44">
        <v>1</v>
      </c>
      <c r="I49" s="44">
        <v>1</v>
      </c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</row>
    <row r="50" spans="2:15">
      <c r="B50" s="52" t="s">
        <v>9</v>
      </c>
      <c r="C50" s="33" t="s">
        <v>7</v>
      </c>
      <c r="D50" s="49">
        <f t="shared" si="4"/>
        <v>10</v>
      </c>
      <c r="E50" s="48">
        <f t="shared" si="5"/>
        <v>100</v>
      </c>
      <c r="F50" s="45">
        <v>1</v>
      </c>
      <c r="G50" s="44">
        <v>1</v>
      </c>
      <c r="H50" s="44">
        <v>1</v>
      </c>
      <c r="I50" s="44">
        <v>1</v>
      </c>
      <c r="J50" s="44">
        <v>1</v>
      </c>
      <c r="K50" s="44">
        <v>1</v>
      </c>
      <c r="L50" s="44">
        <v>1</v>
      </c>
      <c r="M50" s="44">
        <v>1</v>
      </c>
      <c r="N50" s="44">
        <v>1</v>
      </c>
      <c r="O50" s="44">
        <v>1</v>
      </c>
    </row>
    <row r="51" spans="2:15">
      <c r="B51" s="52" t="s">
        <v>10</v>
      </c>
      <c r="C51" s="33" t="s">
        <v>7</v>
      </c>
      <c r="D51" s="49">
        <f t="shared" si="4"/>
        <v>10</v>
      </c>
      <c r="E51" s="48">
        <f t="shared" si="5"/>
        <v>100</v>
      </c>
      <c r="F51" s="45">
        <v>1</v>
      </c>
      <c r="G51" s="44">
        <v>1</v>
      </c>
      <c r="H51" s="44">
        <v>1</v>
      </c>
      <c r="I51" s="44">
        <v>1</v>
      </c>
      <c r="J51" s="44">
        <v>1</v>
      </c>
      <c r="K51" s="46">
        <v>1</v>
      </c>
      <c r="L51" s="46">
        <v>1</v>
      </c>
      <c r="M51" s="46">
        <v>1</v>
      </c>
      <c r="N51" s="46">
        <v>1</v>
      </c>
      <c r="O51" s="46">
        <v>1</v>
      </c>
    </row>
    <row r="52" spans="2:15">
      <c r="B52" s="52" t="s">
        <v>11</v>
      </c>
      <c r="C52" s="33" t="s">
        <v>7</v>
      </c>
      <c r="D52" s="49">
        <f t="shared" si="4"/>
        <v>9</v>
      </c>
      <c r="E52" s="48">
        <f>(D52*100)/(D48)</f>
        <v>90</v>
      </c>
      <c r="F52" s="45">
        <v>1</v>
      </c>
      <c r="G52" s="44">
        <v>1</v>
      </c>
      <c r="H52" s="44">
        <v>0</v>
      </c>
      <c r="I52" s="44">
        <v>1</v>
      </c>
      <c r="J52" s="44">
        <v>1</v>
      </c>
      <c r="K52" s="44">
        <v>1</v>
      </c>
      <c r="L52" s="44">
        <v>1</v>
      </c>
      <c r="M52" s="44">
        <v>1</v>
      </c>
      <c r="N52" s="44">
        <v>1</v>
      </c>
      <c r="O52" s="44">
        <v>1</v>
      </c>
    </row>
    <row r="53" spans="2:15">
      <c r="B53" s="53" t="s">
        <v>12</v>
      </c>
      <c r="C53" s="33" t="s">
        <v>7</v>
      </c>
      <c r="D53" s="49">
        <f t="shared" si="4"/>
        <v>9</v>
      </c>
      <c r="E53" s="48">
        <f>(D53*100)/(D49)</f>
        <v>90</v>
      </c>
      <c r="F53" s="45">
        <v>0</v>
      </c>
      <c r="G53" s="44">
        <v>1</v>
      </c>
      <c r="H53" s="44">
        <v>1</v>
      </c>
      <c r="I53" s="44">
        <v>1</v>
      </c>
      <c r="J53" s="44">
        <v>1</v>
      </c>
      <c r="K53" s="44">
        <v>1</v>
      </c>
      <c r="L53" s="44">
        <v>1</v>
      </c>
      <c r="M53" s="44">
        <v>1</v>
      </c>
      <c r="N53" s="44">
        <v>1</v>
      </c>
      <c r="O53" s="44">
        <v>1</v>
      </c>
    </row>
    <row r="54" spans="2:15">
      <c r="B54" s="52" t="s">
        <v>13</v>
      </c>
      <c r="C54" s="34" t="s">
        <v>7</v>
      </c>
      <c r="D54" s="49">
        <f t="shared" si="4"/>
        <v>10</v>
      </c>
      <c r="E54" s="48">
        <f t="shared" si="5"/>
        <v>100</v>
      </c>
      <c r="F54" s="45">
        <v>1</v>
      </c>
      <c r="G54" s="46">
        <v>1</v>
      </c>
      <c r="H54" s="46">
        <v>1</v>
      </c>
      <c r="I54" s="46">
        <v>1</v>
      </c>
      <c r="J54" s="44">
        <v>1</v>
      </c>
      <c r="K54" s="44">
        <v>1</v>
      </c>
      <c r="L54" s="44">
        <v>1</v>
      </c>
      <c r="M54" s="44">
        <v>1</v>
      </c>
      <c r="N54" s="44">
        <v>1</v>
      </c>
      <c r="O54" s="44">
        <v>1</v>
      </c>
    </row>
    <row r="55" spans="2:15">
      <c r="B55" s="52" t="s">
        <v>21</v>
      </c>
      <c r="C55" s="34" t="s">
        <v>7</v>
      </c>
      <c r="D55" s="49">
        <f t="shared" si="4"/>
        <v>8</v>
      </c>
      <c r="E55" s="48">
        <f t="shared" si="5"/>
        <v>100</v>
      </c>
      <c r="F55" s="45">
        <v>1</v>
      </c>
      <c r="G55" s="46">
        <v>0</v>
      </c>
      <c r="H55" s="46">
        <v>1</v>
      </c>
      <c r="I55" s="46">
        <v>1</v>
      </c>
      <c r="J55" s="44">
        <v>1</v>
      </c>
      <c r="K55" s="44">
        <v>1</v>
      </c>
      <c r="L55" s="44">
        <v>1</v>
      </c>
      <c r="M55" s="44">
        <v>1</v>
      </c>
      <c r="N55" s="44">
        <v>0</v>
      </c>
      <c r="O55" s="44">
        <v>1</v>
      </c>
    </row>
    <row r="56" spans="2:15">
      <c r="B56" s="53" t="s">
        <v>15</v>
      </c>
      <c r="C56" s="33" t="s">
        <v>7</v>
      </c>
      <c r="D56" s="49">
        <f t="shared" si="4"/>
        <v>10</v>
      </c>
      <c r="E56" s="48">
        <f t="shared" si="5"/>
        <v>100</v>
      </c>
      <c r="F56" s="45">
        <v>1</v>
      </c>
      <c r="G56" s="44">
        <v>1</v>
      </c>
      <c r="H56" s="44">
        <v>1</v>
      </c>
      <c r="I56" s="44">
        <v>1</v>
      </c>
      <c r="J56" s="44">
        <v>1</v>
      </c>
      <c r="K56" s="44">
        <v>1</v>
      </c>
      <c r="L56" s="44">
        <v>1</v>
      </c>
      <c r="M56" s="44">
        <v>1</v>
      </c>
      <c r="N56" s="44">
        <v>1</v>
      </c>
      <c r="O56" s="44">
        <v>1</v>
      </c>
    </row>
    <row r="57" spans="2:15">
      <c r="B57" s="52" t="s">
        <v>16</v>
      </c>
      <c r="C57" s="34" t="s">
        <v>7</v>
      </c>
      <c r="D57" s="49">
        <f t="shared" si="4"/>
        <v>9</v>
      </c>
      <c r="E57" s="48">
        <f t="shared" si="5"/>
        <v>100</v>
      </c>
      <c r="F57" s="45">
        <v>1</v>
      </c>
      <c r="G57" s="44">
        <v>1</v>
      </c>
      <c r="H57" s="46">
        <v>0</v>
      </c>
      <c r="I57" s="46">
        <v>1</v>
      </c>
      <c r="J57" s="44">
        <v>1</v>
      </c>
      <c r="K57" s="44">
        <v>1</v>
      </c>
      <c r="L57" s="44">
        <v>1</v>
      </c>
      <c r="M57" s="44">
        <v>1</v>
      </c>
      <c r="N57" s="44">
        <v>1</v>
      </c>
      <c r="O57" s="44">
        <v>1</v>
      </c>
    </row>
    <row r="58" spans="2:15" ht="15.75" thickBot="1">
      <c r="B58" s="54" t="s">
        <v>17</v>
      </c>
      <c r="C58" s="35" t="s">
        <v>7</v>
      </c>
      <c r="D58" s="49">
        <f t="shared" si="4"/>
        <v>9</v>
      </c>
      <c r="E58" s="48">
        <f t="shared" si="5"/>
        <v>100</v>
      </c>
      <c r="F58" s="50">
        <v>1</v>
      </c>
      <c r="G58" s="51">
        <v>1</v>
      </c>
      <c r="H58" s="47">
        <v>1</v>
      </c>
      <c r="I58" s="47">
        <v>0</v>
      </c>
      <c r="J58" s="51">
        <v>1</v>
      </c>
      <c r="K58" s="51">
        <v>1</v>
      </c>
      <c r="L58" s="51">
        <v>1</v>
      </c>
      <c r="M58" s="51">
        <v>1</v>
      </c>
      <c r="N58" s="51">
        <v>1</v>
      </c>
      <c r="O58" s="51">
        <v>1</v>
      </c>
    </row>
    <row r="59" spans="2:15" ht="15.75" thickBot="1">
      <c r="B59" s="56" t="s">
        <v>23</v>
      </c>
      <c r="C59" s="57"/>
      <c r="D59" s="30">
        <f>SUM(D48:D58)</f>
        <v>104</v>
      </c>
      <c r="E59" s="31">
        <f>AVERAGE(E48:E58)</f>
        <v>98.181818181818187</v>
      </c>
      <c r="F59" s="24">
        <f t="shared" ref="F59:M59" si="6">COUNTIF(F48:F58,"1")</f>
        <v>10</v>
      </c>
      <c r="G59" s="24">
        <f t="shared" si="6"/>
        <v>10</v>
      </c>
      <c r="H59" s="24">
        <f t="shared" si="6"/>
        <v>9</v>
      </c>
      <c r="I59" s="24">
        <f t="shared" si="6"/>
        <v>10</v>
      </c>
      <c r="J59" s="24">
        <f t="shared" si="6"/>
        <v>11</v>
      </c>
      <c r="K59" s="24">
        <f t="shared" si="6"/>
        <v>11</v>
      </c>
      <c r="L59" s="24">
        <f t="shared" si="6"/>
        <v>11</v>
      </c>
      <c r="M59" s="24">
        <f t="shared" si="6"/>
        <v>11</v>
      </c>
      <c r="N59" s="24">
        <f t="shared" ref="N59:O59" si="7">COUNTIF(N48:N58,"1")</f>
        <v>10</v>
      </c>
      <c r="O59" s="24">
        <f t="shared" si="7"/>
        <v>11</v>
      </c>
    </row>
    <row r="60" spans="2:15" ht="15.75" thickBot="1">
      <c r="B60" s="58" t="s">
        <v>22</v>
      </c>
      <c r="C60" s="59"/>
      <c r="D60" s="59"/>
      <c r="E60" s="60"/>
      <c r="F60" s="39">
        <f>(F59*100)/11</f>
        <v>90.909090909090907</v>
      </c>
      <c r="G60" s="28">
        <f t="shared" ref="G60" si="8">(G59*100)/11</f>
        <v>90.909090909090907</v>
      </c>
      <c r="H60" s="27">
        <f t="shared" ref="H60" si="9">(H59*100)/11</f>
        <v>81.818181818181813</v>
      </c>
      <c r="I60" s="28">
        <f t="shared" ref="I60" si="10">(I59*100)/11</f>
        <v>90.909090909090907</v>
      </c>
      <c r="J60" s="27">
        <f t="shared" ref="J60" si="11">(J59*100)/11</f>
        <v>100</v>
      </c>
      <c r="K60" s="26">
        <f t="shared" ref="K60" si="12">(K59*100)/11</f>
        <v>100</v>
      </c>
      <c r="L60" s="27">
        <f t="shared" ref="L60" si="13">(L59*100)/11</f>
        <v>100</v>
      </c>
      <c r="M60" s="26">
        <f t="shared" ref="M60" si="14">(M59*100)/11</f>
        <v>100</v>
      </c>
      <c r="N60" s="28">
        <f t="shared" ref="N60" si="15">(N59*100)/11</f>
        <v>90.909090909090907</v>
      </c>
      <c r="O60" s="26">
        <f t="shared" ref="O60" si="16">(O59*100)/11</f>
        <v>100</v>
      </c>
    </row>
  </sheetData>
  <mergeCells count="17">
    <mergeCell ref="B4:M4"/>
    <mergeCell ref="B5:M5"/>
    <mergeCell ref="B2:M3"/>
    <mergeCell ref="B6:B7"/>
    <mergeCell ref="C6:C7"/>
    <mergeCell ref="B19:C19"/>
    <mergeCell ref="D6:D7"/>
    <mergeCell ref="E6:E7"/>
    <mergeCell ref="F6:M6"/>
    <mergeCell ref="B20:E20"/>
    <mergeCell ref="B59:C59"/>
    <mergeCell ref="B60:E60"/>
    <mergeCell ref="F46:O46"/>
    <mergeCell ref="B46:B47"/>
    <mergeCell ref="C46:C47"/>
    <mergeCell ref="D46:D47"/>
    <mergeCell ref="E46:E4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Sesiones de Ayuntamiento A18-21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2019-12-04T16:17:40Z</dcterms:created>
  <dcterms:modified xsi:type="dcterms:W3CDTF">2019-12-04T17:25:28Z</dcterms:modified>
</cp:coreProperties>
</file>