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21" i="1" l="1"/>
  <c r="I19" i="1" l="1"/>
  <c r="I18" i="1" l="1"/>
  <c r="I17" i="1" l="1"/>
  <c r="I16" i="1"/>
  <c r="I15" i="1" l="1"/>
  <c r="I14" i="1"/>
  <c r="I13" i="1" l="1"/>
  <c r="I12" i="1"/>
  <c r="I11" i="1" l="1"/>
  <c r="I10" i="1" l="1"/>
  <c r="I9" i="1" l="1"/>
  <c r="I8" i="1"/>
  <c r="I7" i="1"/>
  <c r="I6" i="1"/>
</calcChain>
</file>

<file path=xl/sharedStrings.xml><?xml version="1.0" encoding="utf-8"?>
<sst xmlns="http://schemas.openxmlformats.org/spreadsheetml/2006/main" count="101" uniqueCount="66">
  <si>
    <t>Nombre</t>
  </si>
  <si>
    <t>Motivo</t>
  </si>
  <si>
    <t>Fecha</t>
  </si>
  <si>
    <t xml:space="preserve">Departamento </t>
  </si>
  <si>
    <t xml:space="preserve">Lugar </t>
  </si>
  <si>
    <t xml:space="preserve">Hora </t>
  </si>
  <si>
    <t xml:space="preserve">Tipo de Viatico </t>
  </si>
  <si>
    <t>Monto</t>
  </si>
  <si>
    <t>Berjamin Ochoa</t>
  </si>
  <si>
    <t>Reunion de CESAVEJAL A.C</t>
  </si>
  <si>
    <t>Juan Manuel Figueroa Carbajal</t>
  </si>
  <si>
    <t>Ecologia</t>
  </si>
  <si>
    <t>Desarrollo Rural</t>
  </si>
  <si>
    <t>10:00 A.M</t>
  </si>
  <si>
    <t>Ahualulco del Mercado</t>
  </si>
  <si>
    <t>10 lts de Gasolina</t>
  </si>
  <si>
    <t>Francisco javier Castellanos Lopez</t>
  </si>
  <si>
    <t>Guadalajara</t>
  </si>
  <si>
    <t xml:space="preserve">25 lts de Gasolina </t>
  </si>
  <si>
    <t>10:25 A.M</t>
  </si>
  <si>
    <t>Contestacion De Demanda al  Tribunal Agrario</t>
  </si>
  <si>
    <t>Gasolina por litro</t>
  </si>
  <si>
    <t>Trinidad Miramontes Varo</t>
  </si>
  <si>
    <t>Deportes</t>
  </si>
  <si>
    <t>1:00 p.m</t>
  </si>
  <si>
    <t>40 lts de gasolina</t>
  </si>
  <si>
    <t>Copa Jalisco (recoger al entrenador)</t>
  </si>
  <si>
    <t>Capacitacion</t>
  </si>
  <si>
    <t>8:00 A.M</t>
  </si>
  <si>
    <t>Registro Publico de la Propiedad</t>
  </si>
  <si>
    <t>Juridico</t>
  </si>
  <si>
    <t>Ameca</t>
  </si>
  <si>
    <t>11:30 A.M</t>
  </si>
  <si>
    <t>C.D judicial, llevar amparos e informes</t>
  </si>
  <si>
    <t>Recoger Uniformes ( copa Jalisco)</t>
  </si>
  <si>
    <t xml:space="preserve">Deportes e inclusion </t>
  </si>
  <si>
    <t>11:00 A.m</t>
  </si>
  <si>
    <t>Comision de limpieza, por la fiesta del Amparo</t>
  </si>
  <si>
    <t>El Amparo</t>
  </si>
  <si>
    <t>9:00 A.M</t>
  </si>
  <si>
    <t>San Martin Hidalgo</t>
  </si>
  <si>
    <t>Comusida</t>
  </si>
  <si>
    <t>Reunion Regional de comisida</t>
  </si>
  <si>
    <t>10:00A.M</t>
  </si>
  <si>
    <t>Irene Magali Arquieta</t>
  </si>
  <si>
    <t>Capacitacion de transparencia y sistema anticorrupcion</t>
  </si>
  <si>
    <t>Contraloria y transparencia</t>
  </si>
  <si>
    <t>Elfriede Rosa Kass Czerwunski</t>
  </si>
  <si>
    <t xml:space="preserve">Deportes  </t>
  </si>
  <si>
    <t>Estadio Copa Jalisco y Obregon por materiales</t>
  </si>
  <si>
    <t>deportes</t>
  </si>
  <si>
    <t>25 lts de diesel</t>
  </si>
  <si>
    <t>50 lts gasolina</t>
  </si>
  <si>
    <t>20 lts gasolina</t>
  </si>
  <si>
    <t>25lts gasolina</t>
  </si>
  <si>
    <t>15 lts gasolina</t>
  </si>
  <si>
    <t>20 LTS gasolina</t>
  </si>
  <si>
    <t>40 LTS  gasolina</t>
  </si>
  <si>
    <t>diesel por litro</t>
  </si>
  <si>
    <t>Roberto Da silva</t>
  </si>
  <si>
    <t>8:00 P.M</t>
  </si>
  <si>
    <t>30 LTS DE GASOLINA</t>
  </si>
  <si>
    <t>Jose Fernando Gutierrez Diaz</t>
  </si>
  <si>
    <t>Reunion de parte del presidente " herramientas y procesos archivisticos"</t>
  </si>
  <si>
    <t>Educacion</t>
  </si>
  <si>
    <t>viaticos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</si>
</sst>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16">
    <dxf>
      <numFmt numFmtId="0" formatCode="General"/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B5:B25" totalsRowShown="0" dataDxfId="15">
  <autoFilter ref="B5:B25"/>
  <tableColumns count="1">
    <tableColumn id="1" name="Fecha" dataDxfId="1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5:C25" totalsRowShown="0" dataDxfId="13">
  <autoFilter ref="C5:C25"/>
  <tableColumns count="1">
    <tableColumn id="1" name="Nombre" dataDxfId="12"/>
  </tableColumns>
  <tableStyleInfo name="TableStyleLight21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D5:D25" totalsRowShown="0" dataDxfId="11">
  <autoFilter ref="D5:D25"/>
  <tableColumns count="1">
    <tableColumn id="1" name="Motivo" dataDxfId="10"/>
  </tableColumns>
  <tableStyleInfo name="TableStyleLight19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E5:E25" totalsRowShown="0" dataDxfId="9">
  <autoFilter ref="E5:E25"/>
  <sortState ref="E6:E25">
    <sortCondition ref="E5:E25"/>
  </sortState>
  <tableColumns count="1">
    <tableColumn id="1" name="Departamento " dataDxfId="8"/>
  </tableColumns>
  <tableStyleInfo name="TableStyleLight18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F5:F25" totalsRowShown="0" dataDxfId="7">
  <autoFilter ref="F5:F25"/>
  <tableColumns count="1">
    <tableColumn id="1" name="Lugar " dataDxfId="6"/>
  </tableColumns>
  <tableStyleInfo name="TableStyleLight20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G5:G25" totalsRowShown="0" dataDxfId="5">
  <autoFilter ref="G5:G25"/>
  <tableColumns count="1">
    <tableColumn id="1" name="Hora " dataDxfId="4"/>
  </tableColumns>
  <tableStyleInfo name="TableStyleLight17" showFirstColumn="0" showLastColumn="0" showRowStripes="1" showColumnStripes="0"/>
</table>
</file>

<file path=xl/tables/table7.xml><?xml version="1.0" encoding="utf-8"?>
<table xmlns="http://schemas.openxmlformats.org/spreadsheetml/2006/main" id="7" name="Tabla7" displayName="Tabla7" ref="H5:H25" totalsRowShown="0" dataDxfId="3">
  <autoFilter ref="H5:H25"/>
  <tableColumns count="1">
    <tableColumn id="1" name="Tipo de Viatico " dataDxfId="2"/>
  </tableColumns>
  <tableStyleInfo name="TableStyleLight15" showFirstColumn="0" showLastColumn="0" showRowStripes="1" showColumnStripes="0"/>
</table>
</file>

<file path=xl/tables/table8.xml><?xml version="1.0" encoding="utf-8"?>
<table xmlns="http://schemas.openxmlformats.org/spreadsheetml/2006/main" id="8" name="Tabla8" displayName="Tabla8" ref="I5:I24" totalsRowShown="0" dataDxfId="1">
  <autoFilter ref="I5:I24"/>
  <sortState ref="I6:J24">
    <sortCondition ref="J5:J24"/>
  </sortState>
  <tableColumns count="1">
    <tableColumn id="1" name="Monto" dataDxfId="0">
      <calculatedColumnFormula>(25*K4)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5"/>
  <sheetViews>
    <sheetView tabSelected="1" workbookViewId="0">
      <selection activeCell="D3" sqref="D3:G4"/>
    </sheetView>
  </sheetViews>
  <sheetFormatPr baseColWidth="10" defaultRowHeight="15" x14ac:dyDescent="0.25"/>
  <cols>
    <col min="2" max="2" width="14" customWidth="1"/>
    <col min="3" max="3" width="28.85546875" customWidth="1"/>
    <col min="4" max="4" width="19.140625" customWidth="1"/>
    <col min="5" max="5" width="17.7109375" customWidth="1"/>
    <col min="6" max="6" width="17.140625" customWidth="1"/>
    <col min="7" max="7" width="15.28515625" customWidth="1"/>
    <col min="8" max="8" width="17.28515625" customWidth="1"/>
    <col min="9" max="9" width="16.42578125" customWidth="1"/>
    <col min="10" max="10" width="16.85546875" customWidth="1"/>
  </cols>
  <sheetData>
    <row r="3" spans="2:11" x14ac:dyDescent="0.25">
      <c r="D3" s="4" t="s">
        <v>65</v>
      </c>
      <c r="E3" s="4"/>
      <c r="F3" s="4"/>
      <c r="G3" s="4"/>
    </row>
    <row r="4" spans="2:11" x14ac:dyDescent="0.25">
      <c r="D4" s="4"/>
      <c r="E4" s="4"/>
      <c r="F4" s="4"/>
      <c r="G4" s="4"/>
      <c r="J4" t="s">
        <v>21</v>
      </c>
      <c r="K4">
        <v>20.98</v>
      </c>
    </row>
    <row r="5" spans="2:11" x14ac:dyDescent="0.25">
      <c r="B5" t="s">
        <v>2</v>
      </c>
      <c r="C5" t="s">
        <v>0</v>
      </c>
      <c r="D5" t="s">
        <v>1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58</v>
      </c>
      <c r="K5">
        <v>22</v>
      </c>
    </row>
    <row r="6" spans="2:11" ht="29.25" customHeight="1" x14ac:dyDescent="0.25">
      <c r="B6" s="2">
        <v>43816</v>
      </c>
      <c r="C6" s="1" t="s">
        <v>8</v>
      </c>
      <c r="D6" s="1" t="s">
        <v>9</v>
      </c>
      <c r="E6" s="1" t="s">
        <v>11</v>
      </c>
      <c r="F6" s="1" t="s">
        <v>14</v>
      </c>
      <c r="G6" s="1" t="s">
        <v>13</v>
      </c>
      <c r="H6" s="1" t="s">
        <v>15</v>
      </c>
      <c r="I6" s="1">
        <f>(10*K4)</f>
        <v>209.8</v>
      </c>
      <c r="J6" s="3"/>
    </row>
    <row r="7" spans="2:11" ht="27.75" customHeight="1" x14ac:dyDescent="0.25">
      <c r="B7" s="2">
        <v>43816</v>
      </c>
      <c r="C7" s="1" t="s">
        <v>10</v>
      </c>
      <c r="D7" s="1" t="s">
        <v>9</v>
      </c>
      <c r="E7" s="1" t="s">
        <v>12</v>
      </c>
      <c r="F7" s="1" t="s">
        <v>14</v>
      </c>
      <c r="G7" s="1" t="s">
        <v>13</v>
      </c>
      <c r="H7" s="1" t="s">
        <v>15</v>
      </c>
      <c r="I7" s="1">
        <f>(10*K4)</f>
        <v>209.8</v>
      </c>
      <c r="J7" s="3"/>
    </row>
    <row r="8" spans="2:11" ht="45" x14ac:dyDescent="0.25">
      <c r="B8" s="2">
        <v>43816</v>
      </c>
      <c r="C8" s="1" t="s">
        <v>16</v>
      </c>
      <c r="D8" s="1" t="s">
        <v>20</v>
      </c>
      <c r="E8" s="1" t="s">
        <v>30</v>
      </c>
      <c r="F8" s="1" t="s">
        <v>17</v>
      </c>
      <c r="G8" s="1" t="s">
        <v>19</v>
      </c>
      <c r="H8" s="1" t="s">
        <v>18</v>
      </c>
      <c r="I8" s="1">
        <f>(25*K4)</f>
        <v>524.5</v>
      </c>
      <c r="J8" s="3"/>
    </row>
    <row r="9" spans="2:11" ht="45" x14ac:dyDescent="0.25">
      <c r="B9" s="2">
        <v>43817</v>
      </c>
      <c r="C9" s="1" t="s">
        <v>22</v>
      </c>
      <c r="D9" s="1" t="s">
        <v>26</v>
      </c>
      <c r="E9" s="1" t="s">
        <v>23</v>
      </c>
      <c r="F9" s="1" t="s">
        <v>17</v>
      </c>
      <c r="G9" s="1" t="s">
        <v>24</v>
      </c>
      <c r="H9" s="1" t="s">
        <v>25</v>
      </c>
      <c r="I9" s="1">
        <f>(40*K4)</f>
        <v>839.2</v>
      </c>
      <c r="J9" s="3"/>
    </row>
    <row r="10" spans="2:11" ht="30" x14ac:dyDescent="0.25">
      <c r="B10" s="2">
        <v>43819</v>
      </c>
      <c r="C10" s="1" t="s">
        <v>22</v>
      </c>
      <c r="D10" s="1" t="s">
        <v>27</v>
      </c>
      <c r="E10" s="1" t="s">
        <v>35</v>
      </c>
      <c r="F10" s="1" t="s">
        <v>17</v>
      </c>
      <c r="G10" s="3" t="s">
        <v>28</v>
      </c>
      <c r="H10" s="1" t="s">
        <v>52</v>
      </c>
      <c r="I10" s="1">
        <f>(50*K4)</f>
        <v>1049</v>
      </c>
      <c r="J10" s="3"/>
    </row>
    <row r="11" spans="2:11" ht="30" x14ac:dyDescent="0.25">
      <c r="B11" s="2">
        <v>43820</v>
      </c>
      <c r="C11" s="1" t="s">
        <v>16</v>
      </c>
      <c r="D11" s="1" t="s">
        <v>29</v>
      </c>
      <c r="E11" s="1" t="s">
        <v>30</v>
      </c>
      <c r="F11" s="1" t="s">
        <v>31</v>
      </c>
      <c r="G11" s="1" t="s">
        <v>32</v>
      </c>
      <c r="H11" s="1" t="s">
        <v>53</v>
      </c>
      <c r="I11" s="1">
        <f>(20*K4)</f>
        <v>419.6</v>
      </c>
      <c r="J11" s="3"/>
    </row>
    <row r="12" spans="2:11" ht="30" x14ac:dyDescent="0.25">
      <c r="B12" s="2">
        <v>43821</v>
      </c>
      <c r="C12" s="1" t="s">
        <v>16</v>
      </c>
      <c r="D12" s="1" t="s">
        <v>33</v>
      </c>
      <c r="E12" s="1" t="s">
        <v>30</v>
      </c>
      <c r="F12" s="1" t="s">
        <v>17</v>
      </c>
      <c r="G12" s="1" t="s">
        <v>32</v>
      </c>
      <c r="H12" s="1" t="s">
        <v>54</v>
      </c>
      <c r="I12" s="1">
        <f>(25*K4)</f>
        <v>524.5</v>
      </c>
      <c r="J12" s="3"/>
    </row>
    <row r="13" spans="2:11" ht="30" x14ac:dyDescent="0.25">
      <c r="B13" s="2">
        <v>43822</v>
      </c>
      <c r="C13" s="1" t="s">
        <v>22</v>
      </c>
      <c r="D13" s="1" t="s">
        <v>34</v>
      </c>
      <c r="E13" s="1" t="s">
        <v>35</v>
      </c>
      <c r="F13" s="1" t="s">
        <v>17</v>
      </c>
      <c r="G13" s="1" t="s">
        <v>36</v>
      </c>
      <c r="H13" s="1" t="s">
        <v>52</v>
      </c>
      <c r="I13" s="1">
        <f>(50*K4)</f>
        <v>1049</v>
      </c>
      <c r="J13" s="3"/>
    </row>
    <row r="14" spans="2:11" ht="45" x14ac:dyDescent="0.25">
      <c r="B14" s="2">
        <v>43822</v>
      </c>
      <c r="C14" s="1" t="s">
        <v>8</v>
      </c>
      <c r="D14" s="1" t="s">
        <v>37</v>
      </c>
      <c r="E14" s="1" t="s">
        <v>11</v>
      </c>
      <c r="F14" s="1" t="s">
        <v>38</v>
      </c>
      <c r="G14" s="1" t="s">
        <v>39</v>
      </c>
      <c r="H14" s="1" t="s">
        <v>55</v>
      </c>
      <c r="I14" s="1">
        <f>(15*K4)</f>
        <v>314.7</v>
      </c>
      <c r="J14" s="3"/>
    </row>
    <row r="15" spans="2:11" ht="30" x14ac:dyDescent="0.25">
      <c r="B15" s="2">
        <v>43823</v>
      </c>
      <c r="C15" s="1" t="s">
        <v>47</v>
      </c>
      <c r="D15" s="1" t="s">
        <v>42</v>
      </c>
      <c r="E15" s="1" t="s">
        <v>41</v>
      </c>
      <c r="F15" s="1" t="s">
        <v>40</v>
      </c>
      <c r="G15" s="1" t="s">
        <v>43</v>
      </c>
      <c r="H15" s="1" t="s">
        <v>56</v>
      </c>
      <c r="I15" s="1">
        <f>(20*K4)</f>
        <v>419.6</v>
      </c>
      <c r="J15" s="3"/>
    </row>
    <row r="16" spans="2:11" ht="60" x14ac:dyDescent="0.25">
      <c r="B16" s="2">
        <v>43823</v>
      </c>
      <c r="C16" s="1" t="s">
        <v>44</v>
      </c>
      <c r="D16" s="1" t="s">
        <v>45</v>
      </c>
      <c r="E16" s="1" t="s">
        <v>46</v>
      </c>
      <c r="F16" s="1" t="s">
        <v>17</v>
      </c>
      <c r="G16" s="1" t="s">
        <v>13</v>
      </c>
      <c r="H16" s="1" t="s">
        <v>54</v>
      </c>
      <c r="I16" s="1">
        <f>(25*K4)</f>
        <v>524.5</v>
      </c>
      <c r="J16" s="3"/>
    </row>
    <row r="17" spans="2:10" ht="45" x14ac:dyDescent="0.25">
      <c r="B17" s="2">
        <v>43823</v>
      </c>
      <c r="C17" s="1" t="s">
        <v>22</v>
      </c>
      <c r="D17" s="1" t="s">
        <v>26</v>
      </c>
      <c r="E17" s="1" t="s">
        <v>48</v>
      </c>
      <c r="F17" s="1" t="s">
        <v>17</v>
      </c>
      <c r="G17" s="1" t="s">
        <v>13</v>
      </c>
      <c r="H17" s="1" t="s">
        <v>57</v>
      </c>
      <c r="I17" s="1">
        <f>(40*K4)</f>
        <v>839.2</v>
      </c>
      <c r="J17" s="3"/>
    </row>
    <row r="18" spans="2:10" ht="45" x14ac:dyDescent="0.25">
      <c r="B18" s="2">
        <v>43828</v>
      </c>
      <c r="C18" s="1" t="s">
        <v>22</v>
      </c>
      <c r="D18" s="1" t="s">
        <v>49</v>
      </c>
      <c r="E18" s="1" t="s">
        <v>50</v>
      </c>
      <c r="F18" s="1" t="s">
        <v>17</v>
      </c>
      <c r="G18" s="1" t="s">
        <v>13</v>
      </c>
      <c r="H18" s="1" t="s">
        <v>51</v>
      </c>
      <c r="I18" s="1">
        <f>(25*K5)</f>
        <v>550</v>
      </c>
      <c r="J18" s="3"/>
    </row>
    <row r="19" spans="2:10" ht="45" x14ac:dyDescent="0.25">
      <c r="B19" s="2">
        <v>43829</v>
      </c>
      <c r="C19" s="1" t="s">
        <v>59</v>
      </c>
      <c r="D19" s="1" t="s">
        <v>26</v>
      </c>
      <c r="E19" s="1" t="s">
        <v>23</v>
      </c>
      <c r="F19" s="1" t="s">
        <v>17</v>
      </c>
      <c r="G19" s="1" t="s">
        <v>60</v>
      </c>
      <c r="H19" s="1" t="s">
        <v>61</v>
      </c>
      <c r="I19" s="1">
        <f>(30*K4)</f>
        <v>629.4</v>
      </c>
      <c r="J19" s="3"/>
    </row>
    <row r="20" spans="2:10" x14ac:dyDescent="0.25">
      <c r="B20" s="2"/>
      <c r="C20" s="1"/>
      <c r="D20" s="1"/>
      <c r="E20" s="1"/>
      <c r="F20" s="1"/>
      <c r="G20" s="1"/>
      <c r="H20" s="1"/>
      <c r="I20" s="1"/>
      <c r="J20" s="3"/>
    </row>
    <row r="21" spans="2:10" ht="75" x14ac:dyDescent="0.25">
      <c r="B21" s="2">
        <v>43830</v>
      </c>
      <c r="C21" s="1" t="s">
        <v>62</v>
      </c>
      <c r="D21" s="1" t="s">
        <v>63</v>
      </c>
      <c r="E21" s="1" t="s">
        <v>64</v>
      </c>
      <c r="F21" s="1" t="s">
        <v>17</v>
      </c>
      <c r="G21" s="1" t="s">
        <v>13</v>
      </c>
      <c r="H21" s="1" t="s">
        <v>18</v>
      </c>
      <c r="I21" s="1">
        <f>(25*K6)</f>
        <v>0</v>
      </c>
      <c r="J21" s="3"/>
    </row>
    <row r="22" spans="2:10" x14ac:dyDescent="0.25">
      <c r="B22" s="2"/>
      <c r="C22" s="1"/>
      <c r="D22" s="1"/>
      <c r="E22" s="1"/>
      <c r="F22" s="1"/>
      <c r="G22" s="1"/>
      <c r="H22" s="1"/>
      <c r="I22" s="1"/>
      <c r="J22" s="3"/>
    </row>
    <row r="23" spans="2:10" x14ac:dyDescent="0.25">
      <c r="B23" s="1"/>
      <c r="C23" s="1"/>
      <c r="D23" s="1"/>
      <c r="E23" s="1"/>
      <c r="F23" s="1"/>
      <c r="G23" s="1"/>
      <c r="H23" s="1"/>
      <c r="I23" s="1"/>
      <c r="J23" s="3"/>
    </row>
    <row r="24" spans="2:10" x14ac:dyDescent="0.25">
      <c r="B24" s="1"/>
      <c r="C24" s="1"/>
      <c r="D24" s="1"/>
      <c r="E24" s="1"/>
      <c r="F24" s="1"/>
      <c r="G24" s="1"/>
      <c r="H24" s="1"/>
      <c r="I24" s="1"/>
      <c r="J24" s="3"/>
    </row>
    <row r="25" spans="2:10" x14ac:dyDescent="0.25">
      <c r="B25" s="1"/>
      <c r="C25" s="1"/>
      <c r="D25" s="1"/>
      <c r="E25" s="1"/>
      <c r="F25" s="1"/>
      <c r="G25" s="1"/>
      <c r="H25" s="1"/>
      <c r="I25" s="1"/>
    </row>
  </sheetData>
  <mergeCells count="1">
    <mergeCell ref="D3:G4"/>
  </mergeCells>
  <pageMargins left="0.7" right="0.7" top="0.75" bottom="0.75" header="0.3" footer="0.3"/>
  <pageSetup orientation="portrait" horizontalDpi="0" verticalDpi="0" r:id="rId1"/>
  <tableParts count="8"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Tesoreria03</dc:creator>
  <cp:lastModifiedBy>Tesoreria03</cp:lastModifiedBy>
  <dcterms:created xsi:type="dcterms:W3CDTF">2019-05-17T14:33:23Z</dcterms:created>
  <dcterms:modified xsi:type="dcterms:W3CDTF">2020-01-13T19:51:34Z</dcterms:modified>
</cp:coreProperties>
</file>