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600" windowHeight="7650"/>
  </bookViews>
  <sheets>
    <sheet name="GENERAL" sheetId="2" r:id="rId1"/>
    <sheet name="POR DEPARTAMENTO" sheetId="3" r:id="rId2"/>
  </sheets>
  <calcPr calcId="145621"/>
</workbook>
</file>

<file path=xl/calcChain.xml><?xml version="1.0" encoding="utf-8"?>
<calcChain xmlns="http://schemas.openxmlformats.org/spreadsheetml/2006/main">
  <c r="G19" i="2" l="1"/>
  <c r="F9" i="2"/>
  <c r="E10" i="2" s="1"/>
  <c r="C36" i="3" l="1"/>
  <c r="C10" i="2"/>
  <c r="D10" i="2"/>
  <c r="F10" i="2" l="1"/>
  <c r="E49" i="2" l="1"/>
  <c r="E66" i="2"/>
  <c r="E58" i="2"/>
  <c r="E31" i="2"/>
  <c r="E34" i="2" s="1"/>
  <c r="D15" i="2"/>
  <c r="E15" i="2"/>
  <c r="C15" i="2"/>
  <c r="F14" i="2"/>
  <c r="B15" i="2"/>
  <c r="F15" i="2"/>
</calcChain>
</file>

<file path=xl/sharedStrings.xml><?xml version="1.0" encoding="utf-8"?>
<sst xmlns="http://schemas.openxmlformats.org/spreadsheetml/2006/main" count="97" uniqueCount="93">
  <si>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</si>
  <si>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</si>
  <si>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</si>
  <si>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</si>
  <si>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</si>
  <si>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</si>
  <si>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</si>
  <si>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</si>
  <si>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</si>
  <si>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</si>
  <si>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</si>
  <si>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</si>
  <si>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</si>
  <si>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</si>
  <si>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</si>
  <si>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</si>
  <si>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</si>
  <si>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</si>
  <si>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</si>
  <si>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</si>
  <si>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</si>
  <si>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</si>
  <si>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</si>
  <si>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</si>
  <si>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</si>
  <si>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</si>
  <si>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</si>
  <si>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</si>
  <si>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</si>
  <si>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</si>
  <si>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</si>
  <si>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</si>
  <si>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</si>
  <si>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</si>
  <si>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</si>
  <si>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</si>
  <si>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</si>
  <si>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</si>
  <si>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</si>
  <si>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</si>
  <si>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</si>
  <si>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</si>
  <si>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</si>
  <si>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</si>
  <si>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</si>
  <si>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</si>
  <si>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</si>
  <si>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</si>
  <si>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</si>
  <si>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</si>
  <si>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</si>
  <si>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</si>
  <si>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</si>
  <si>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</si>
  <si>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</si>
  <si>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</si>
  <si>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</si>
  <si>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</si>
  <si>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</si>
  <si>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</si>
  <si>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</si>
  <si>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</si>
  <si>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</si>
  <si>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</si>
  <si>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</si>
  <si>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</si>
  <si>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</si>
  <si>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</si>
  <si>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</si>
  <si>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</si>
  <si>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</si>
  <si>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</si>
  <si>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</si>
  <si>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</si>
  <si>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</si>
  <si>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TOTAL DE SOLICITUDES:</t>
  </si>
  <si>
    <t>INCLUSIÓN</t>
  </si>
  <si>
    <t>REGIDORES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</si>
  <si>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</t>
    </r>
  </si>
  <si>
    <t>FISICAS</t>
  </si>
  <si>
    <t>RESUELTAS AL CIERRE DEL MES QUE SE INFORMA</t>
  </si>
  <si>
    <t>EN ACTIVO AL CIERRE DEL MES QUE SE INFORMA</t>
  </si>
  <si>
    <t>SOLICITUDES POR GÉNERO</t>
  </si>
  <si>
    <t>PCDM</t>
  </si>
  <si>
    <t>PCDF</t>
  </si>
  <si>
    <t>PCDA</t>
  </si>
  <si>
    <t>ESTADÍSTICA DE SOLICITUDES DE ACCESO A LA INFORMACIÓN ENERO 2020 ADMINISTRACIÓN 2018 - 2021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</si>
  <si>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</si>
  <si>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</si>
  <si>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</si>
  <si>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</si>
  <si>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ENERO_2020</t>
  </si>
  <si>
    <t>DERIVACIONES POR INCOMPETENCIA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</si>
</sst>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42EFA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5" fillId="0" borderId="0" xfId="0" applyFont="1"/>
    <xf numFmtId="0" fontId="7" fillId="27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20" borderId="7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6" fillId="29" borderId="8" xfId="0" applyFont="1" applyFill="1" applyBorder="1" applyAlignment="1">
      <alignment horizontal="center" vertical="center" wrapText="1"/>
    </xf>
    <xf numFmtId="0" fontId="16" fillId="29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2" fillId="14" borderId="15" xfId="0" applyFont="1" applyFill="1" applyBorder="1" applyAlignment="1">
      <alignment horizontal="left"/>
    </xf>
    <xf numFmtId="0" fontId="12" fillId="14" borderId="13" xfId="0" applyFont="1" applyFill="1" applyBorder="1" applyAlignment="1">
      <alignment horizontal="left"/>
    </xf>
    <xf numFmtId="0" fontId="12" fillId="14" borderId="18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left"/>
    </xf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0" fontId="12" fillId="14" borderId="22" xfId="0" applyFont="1" applyFill="1" applyBorder="1" applyAlignment="1">
      <alignment horizontal="left"/>
    </xf>
    <xf numFmtId="0" fontId="12" fillId="14" borderId="23" xfId="0" applyFont="1" applyFill="1" applyBorder="1" applyAlignment="1">
      <alignment horizontal="left"/>
    </xf>
    <xf numFmtId="0" fontId="12" fillId="14" borderId="24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6" fillId="26" borderId="7" xfId="0" applyFont="1" applyFill="1" applyBorder="1" applyAlignment="1">
      <alignment horizontal="center" vertical="center" wrapText="1"/>
    </xf>
    <xf numFmtId="0" fontId="16" fillId="26" borderId="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8" fillId="18" borderId="7" xfId="0" applyFont="1" applyFill="1" applyBorder="1" applyAlignment="1">
      <alignment horizontal="center" wrapText="1"/>
    </xf>
    <xf numFmtId="0" fontId="18" fillId="18" borderId="8" xfId="0" applyFont="1" applyFill="1" applyBorder="1" applyAlignment="1">
      <alignment horizontal="center" wrapText="1"/>
    </xf>
    <xf numFmtId="0" fontId="18" fillId="18" borderId="9" xfId="0" applyFont="1" applyFill="1" applyBorder="1" applyAlignment="1">
      <alignment horizontal="center" wrapText="1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3" fillId="29" borderId="7" xfId="0" applyFont="1" applyFill="1" applyBorder="1" applyAlignment="1">
      <alignment horizontal="right"/>
    </xf>
    <xf numFmtId="0" fontId="3" fillId="29" borderId="9" xfId="0" applyFont="1" applyFill="1" applyBorder="1" applyAlignment="1">
      <alignment horizontal="right"/>
    </xf>
    <xf numFmtId="0" fontId="3" fillId="28" borderId="1" xfId="0" applyFont="1" applyFill="1" applyBorder="1" applyAlignment="1">
      <alignment horizontal="center"/>
    </xf>
    <xf numFmtId="0" fontId="3" fillId="28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  <xf numFmtId="0" fontId="26" fillId="30" borderId="30" xfId="0" applyFont="1" applyFill="1" applyBorder="1" applyAlignment="1">
      <alignment horizontal="right" vertical="center" wrapText="1"/>
    </xf>
    <xf numFmtId="0" fontId="27" fillId="0" borderId="30" xfId="0" applyFont="1" applyBorder="1" applyAlignment="1">
      <alignment horizontal="right" vertical="center" wrapText="1"/>
    </xf>
    <xf numFmtId="0" fontId="26" fillId="31" borderId="30" xfId="0" applyFont="1" applyFill="1" applyBorder="1" applyAlignment="1">
      <alignment horizontal="right" vertical="center" wrapText="1"/>
    </xf>
    <xf numFmtId="0" fontId="27" fillId="32" borderId="30" xfId="0" applyFont="1" applyFill="1" applyBorder="1" applyAlignment="1">
      <alignment horizontal="right" vertical="center" wrapText="1"/>
    </xf>
    <xf numFmtId="0" fontId="26" fillId="31" borderId="30" xfId="0" applyFont="1" applyFill="1" applyBorder="1" applyAlignment="1">
      <alignment horizontal="right" vertic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colors>
    <mruColors>
      <color rgb="FF942EFA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4212598425198"/>
          <c:y val="6.4814814814815033E-2"/>
          <c:w val="0.54780927384076994"/>
          <c:h val="0.79869969378827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GENERAL!$C$8:$E$8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GENERAL!$C$10:$E$10</c:f>
              <c:numCache>
                <c:formatCode>0%</c:formatCode>
                <c:ptCount val="3"/>
                <c:pt idx="0">
                  <c:v>0.5957446808510638</c:v>
                </c:pt>
                <c:pt idx="1">
                  <c:v>4.2553191489361701E-2</c:v>
                </c:pt>
                <c:pt idx="2">
                  <c:v>0.36170212765957449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6320"/>
        <c:axId val="25257856"/>
      </c:barChart>
      <c:catAx>
        <c:axId val="2525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5257856"/>
        <c:crosses val="autoZero"/>
        <c:auto val="1"/>
        <c:lblAlgn val="ctr"/>
        <c:lblOffset val="100"/>
        <c:noMultiLvlLbl val="0"/>
      </c:catAx>
      <c:valAx>
        <c:axId val="25257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52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3"/>
          <c:order val="3"/>
          <c:invertIfNegative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invertIfNegative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invertIfNegative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2</c:v>
                </c:pt>
                <c:pt idx="1">
                  <c:v>28</c:v>
                </c:pt>
                <c:pt idx="2">
                  <c:v>0</c:v>
                </c:pt>
                <c:pt idx="3">
                  <c:v>17</c:v>
                </c:pt>
                <c:pt idx="4">
                  <c:v>47</c:v>
                </c:pt>
                <c:pt idx="5">
                  <c:v>2</c:v>
                </c:pt>
                <c:pt idx="6">
                  <c:v>45</c:v>
                </c:pt>
              </c:numCache>
            </c:numRef>
          </c:val>
        </c:ser>
        <c:ser>
          <c:idx val="0"/>
          <c:order val="0"/>
          <c:invertIfNegative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invertIfNegative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2</c:v>
                </c:pt>
                <c:pt idx="1">
                  <c:v>28</c:v>
                </c:pt>
                <c:pt idx="2">
                  <c:v>0</c:v>
                </c:pt>
                <c:pt idx="3">
                  <c:v>17</c:v>
                </c:pt>
                <c:pt idx="4">
                  <c:v>47</c:v>
                </c:pt>
                <c:pt idx="5">
                  <c:v>2</c:v>
                </c:pt>
                <c:pt idx="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31552"/>
        <c:axId val="44633088"/>
        <c:axId val="0"/>
      </c:bar3DChart>
      <c:catAx>
        <c:axId val="4463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633088"/>
        <c:crosses val="autoZero"/>
        <c:auto val="1"/>
        <c:lblAlgn val="ctr"/>
        <c:lblOffset val="100"/>
        <c:noMultiLvlLbl val="0"/>
      </c:catAx>
      <c:valAx>
        <c:axId val="44633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6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(GENERAL!$B$38,GENERAL!$B$40:$B$42,GENERAL!$B$44:$B$48)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(GENERAL!$E$38,GENERAL!$E$40:$E$42,GENERAL!$E$44:$E$48)</c:f>
              <c:numCache>
                <c:formatCode>General</c:formatCode>
                <c:ptCount val="9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75"/>
        <c:shape val="cylinder"/>
        <c:axId val="44675840"/>
        <c:axId val="44673664"/>
        <c:axId val="0"/>
      </c:bar3DChart>
      <c:valAx>
        <c:axId val="44673664"/>
        <c:scaling>
          <c:orientation val="minMax"/>
        </c:scaling>
        <c:delete val="0"/>
        <c:axPos val="l"/>
        <c:majorGridlines/>
        <c:minorGridlines/>
        <c:title>
          <c:layout/>
          <c:overlay val="0"/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675840"/>
        <c:crosses val="autoZero"/>
        <c:crossBetween val="between"/>
      </c:valAx>
      <c:catAx>
        <c:axId val="446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6736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2.6030368763557583E-2"/>
                  <c:y val="-1.7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(GENERAL!$B$53:$B$54,GENERAL!$B$56:$B$57)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(GENERAL!$E$53:$E$54,GENERAL!$E$56:$E$57)</c:f>
              <c:numCache>
                <c:formatCode>General</c:formatCode>
                <c:ptCount val="4"/>
                <c:pt idx="0">
                  <c:v>4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1549952"/>
        <c:axId val="81547264"/>
        <c:axId val="0"/>
      </c:bar3DChart>
      <c:valAx>
        <c:axId val="815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549952"/>
        <c:crosses val="autoZero"/>
        <c:crossBetween val="between"/>
      </c:valAx>
      <c:catAx>
        <c:axId val="815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5472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GENERAL!$B$61:$B$65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GENERAL!$E$61:$E$65</c:f>
              <c:numCache>
                <c:formatCode>General</c:formatCode>
                <c:ptCount val="5"/>
                <c:pt idx="0">
                  <c:v>1</c:v>
                </c:pt>
                <c:pt idx="1">
                  <c:v>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1576704"/>
        <c:axId val="81578240"/>
        <c:axId val="0"/>
      </c:bar3DChart>
      <c:catAx>
        <c:axId val="815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578240"/>
        <c:crosses val="autoZero"/>
        <c:auto val="1"/>
        <c:lblAlgn val="ctr"/>
        <c:lblOffset val="100"/>
        <c:noMultiLvlLbl val="0"/>
      </c:catAx>
      <c:valAx>
        <c:axId val="815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57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2585131404029044"/>
          <c:y val="1.0178125205365715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0"/>
                  <c:y val="-0.3471654322016647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3628410085103001E-6"/>
                  <c:y val="-0.488427391498781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772005772005772E-3"/>
                  <c:y val="-0.477301177937671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002886002886E-3"/>
                  <c:y val="-0.427916433584928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662E-3"/>
                  <c:y val="-0.488588478362267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GENERAL!$B$13:$E$13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GENERAL!$B$15:$E$15</c:f>
              <c:numCache>
                <c:formatCode>0%</c:formatCode>
                <c:ptCount val="4"/>
                <c:pt idx="0">
                  <c:v>0.68085106382978722</c:v>
                </c:pt>
                <c:pt idx="1">
                  <c:v>2.1276595744680851E-2</c:v>
                </c:pt>
                <c:pt idx="2">
                  <c:v>2.1276595744680851E-2</c:v>
                </c:pt>
                <c:pt idx="3">
                  <c:v>0.27659574468085107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8754944"/>
        <c:axId val="58756480"/>
      </c:barChart>
      <c:catAx>
        <c:axId val="5875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8756480"/>
        <c:crosses val="autoZero"/>
        <c:auto val="1"/>
        <c:lblAlgn val="ctr"/>
        <c:lblOffset val="100"/>
        <c:noMultiLvlLbl val="0"/>
      </c:catAx>
      <c:valAx>
        <c:axId val="587564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GRÁFICA DE BARRAS:</a:t>
            </a:r>
          </a:p>
        </c:rich>
      </c:tx>
      <c:layout>
        <c:manualLayout>
          <c:xMode val="edge"/>
          <c:yMode val="edge"/>
          <c:x val="0.38818308304483584"/>
          <c:y val="1.541163709053168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DEPARTAMENTO'!$A$3:$A$34</c:f>
              <c:strCache>
                <c:ptCount val="32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</c:strCache>
            </c:strRef>
          </c:cat>
          <c:val>
            <c:numRef>
              <c:f>'POR DEPARTAMENTO'!$B$3:$B$34</c:f>
              <c:numCache>
                <c:formatCode>General</c:formatCode>
                <c:ptCount val="32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7698944"/>
        <c:axId val="117700480"/>
      </c:barChart>
      <c:catAx>
        <c:axId val="11769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7700480"/>
        <c:crosses val="autoZero"/>
        <c:auto val="1"/>
        <c:lblAlgn val="ctr"/>
        <c:lblOffset val="100"/>
        <c:noMultiLvlLbl val="0"/>
      </c:catAx>
      <c:valAx>
        <c:axId val="117700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7698944"/>
        <c:crosses val="autoZero"/>
        <c:crossBetween val="between"/>
      </c:valAx>
      <c:spPr>
        <a:gradFill>
          <a:gsLst>
            <a:gs pos="0">
              <a:srgbClr val="7030A0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22</xdr:row>
      <xdr:rowOff>190500</xdr:rowOff>
    </xdr:from>
    <xdr:to>
      <xdr:col>10</xdr:col>
      <xdr:colOff>695325</xdr:colOff>
      <xdr:row>34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35</xdr:row>
      <xdr:rowOff>190500</xdr:rowOff>
    </xdr:from>
    <xdr:to>
      <xdr:col>10</xdr:col>
      <xdr:colOff>695325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50</xdr:row>
      <xdr:rowOff>0</xdr:rowOff>
    </xdr:from>
    <xdr:to>
      <xdr:col>10</xdr:col>
      <xdr:colOff>704850</xdr:colOff>
      <xdr:row>58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104775</xdr:colOff>
      <xdr:row>59</xdr:row>
      <xdr:rowOff>9526</xdr:rowOff>
    </xdr:from>
    <xdr:to>
      <xdr:col>10</xdr:col>
      <xdr:colOff>685800</xdr:colOff>
      <xdr:row>65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156882</xdr:rowOff>
    </xdr:from>
    <xdr:to>
      <xdr:col>13</xdr:col>
      <xdr:colOff>448236</xdr:colOff>
      <xdr:row>33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C5" sqref="C5:F5"/>
    </sheetView>
  </sheetViews>
  <sheetFormatPr baseColWidth="10" defaultRowHeight="15" x14ac:dyDescent="0.2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 x14ac:dyDescent="0.3"/>
    <row r="2" spans="1:6" ht="15" customHeight="1" x14ac:dyDescent="0.25">
      <c r="A2" s="46"/>
      <c r="B2" s="47"/>
      <c r="C2" s="55" t="s">
        <v>7</v>
      </c>
      <c r="D2" s="56"/>
      <c r="E2" s="56"/>
      <c r="F2" s="57"/>
    </row>
    <row r="3" spans="1:6" x14ac:dyDescent="0.25">
      <c r="A3" s="48"/>
      <c r="B3" s="49"/>
      <c r="C3" s="58"/>
      <c r="D3" s="59"/>
      <c r="E3" s="59"/>
      <c r="F3" s="60"/>
    </row>
    <row r="4" spans="1:6" ht="15.75" thickBot="1" x14ac:dyDescent="0.3">
      <c r="A4" s="48"/>
      <c r="B4" s="49"/>
      <c r="C4" s="61"/>
      <c r="D4" s="62"/>
      <c r="E4" s="62"/>
      <c r="F4" s="63"/>
    </row>
    <row r="5" spans="1:6" ht="48" customHeight="1" thickBot="1" x14ac:dyDescent="0.3">
      <c r="A5" s="50"/>
      <c r="B5" s="51"/>
      <c r="C5" s="64" t="s">
        <v>86</v>
      </c>
      <c r="D5" s="65"/>
      <c r="E5" s="65"/>
      <c r="F5" s="66"/>
    </row>
    <row r="6" spans="1:6" ht="7.5" customHeight="1" thickBot="1" x14ac:dyDescent="0.3">
      <c r="B6" s="3"/>
    </row>
    <row r="7" spans="1:6" ht="16.5" customHeight="1" thickBot="1" x14ac:dyDescent="0.3">
      <c r="C7" s="52" t="s">
        <v>0</v>
      </c>
      <c r="D7" s="53"/>
      <c r="E7" s="53"/>
      <c r="F7" s="54"/>
    </row>
    <row r="8" spans="1:6" ht="15.75" thickBot="1" x14ac:dyDescent="0.3">
      <c r="C8" s="23" t="s">
        <v>1</v>
      </c>
      <c r="D8" s="21" t="s">
        <v>79</v>
      </c>
      <c r="E8" s="22" t="s">
        <v>2</v>
      </c>
      <c r="F8" s="14" t="s">
        <v>3</v>
      </c>
    </row>
    <row r="9" spans="1:6" ht="16.5" customHeight="1" thickBot="1" x14ac:dyDescent="0.3">
      <c r="B9" s="1" t="s">
        <v>8</v>
      </c>
      <c r="C9" s="36">
        <v>28</v>
      </c>
      <c r="D9" s="37">
        <v>2</v>
      </c>
      <c r="E9" s="37">
        <v>17</v>
      </c>
      <c r="F9" s="38">
        <f>SUM(C9:E9)</f>
        <v>47</v>
      </c>
    </row>
    <row r="10" spans="1:6" ht="15.75" customHeight="1" thickBot="1" x14ac:dyDescent="0.3">
      <c r="B10" s="1" t="s">
        <v>9</v>
      </c>
      <c r="C10" s="39">
        <f>+C9/F9</f>
        <v>0.5957446808510638</v>
      </c>
      <c r="D10" s="40">
        <f>+D9/F9</f>
        <v>4.2553191489361701E-2</v>
      </c>
      <c r="E10" s="41">
        <f>+E9/F9</f>
        <v>0.36170212765957449</v>
      </c>
      <c r="F10" s="42">
        <f>SUM(C10:E10)</f>
        <v>1</v>
      </c>
    </row>
    <row r="11" spans="1:6" ht="6.75" customHeight="1" thickBot="1" x14ac:dyDescent="0.3"/>
    <row r="12" spans="1:6" ht="15.75" customHeight="1" thickBot="1" x14ac:dyDescent="0.3">
      <c r="B12" s="67" t="s">
        <v>82</v>
      </c>
      <c r="C12" s="68"/>
      <c r="D12" s="68"/>
      <c r="E12" s="68"/>
      <c r="F12" s="69"/>
    </row>
    <row r="13" spans="1:6" ht="15.75" thickBot="1" x14ac:dyDescent="0.3">
      <c r="B13" s="12" t="s">
        <v>4</v>
      </c>
      <c r="C13" s="13" t="s">
        <v>5</v>
      </c>
      <c r="D13" s="6" t="s">
        <v>6</v>
      </c>
      <c r="E13" s="16" t="s">
        <v>87</v>
      </c>
      <c r="F13" s="15" t="s">
        <v>3</v>
      </c>
    </row>
    <row r="14" spans="1:6" ht="15.75" customHeight="1" thickBot="1" x14ac:dyDescent="0.3">
      <c r="B14" s="43">
        <v>32</v>
      </c>
      <c r="C14" s="43">
        <v>1</v>
      </c>
      <c r="D14" s="43">
        <v>1</v>
      </c>
      <c r="E14" s="43">
        <v>13</v>
      </c>
      <c r="F14" s="38">
        <f ca="1">SUM(B14:F14)</f>
        <v>47</v>
      </c>
    </row>
    <row r="15" spans="1:6" ht="15.75" thickBot="1" x14ac:dyDescent="0.3">
      <c r="B15" s="44">
        <f ca="1">+B14/F14</f>
        <v>0.68085106382978722</v>
      </c>
      <c r="C15" s="44">
        <f ca="1">+C14/F14</f>
        <v>2.1276595744680851E-2</v>
      </c>
      <c r="D15" s="44">
        <f ca="1">D14/F14</f>
        <v>2.1276595744680851E-2</v>
      </c>
      <c r="E15" s="44">
        <f ca="1">E14/F14</f>
        <v>0.27659574468085107</v>
      </c>
      <c r="F15" s="45">
        <f ca="1">SUM(B15:F15)</f>
        <v>1</v>
      </c>
    </row>
    <row r="16" spans="1:6" ht="17.25" customHeight="1" thickBot="1" x14ac:dyDescent="0.3"/>
    <row r="17" spans="2:7" ht="16.5" customHeight="1" thickBot="1" x14ac:dyDescent="0.3">
      <c r="B17" s="20" t="s">
        <v>90</v>
      </c>
      <c r="C17" s="20"/>
      <c r="E17" s="109" t="s">
        <v>85</v>
      </c>
      <c r="F17" s="110"/>
    </row>
    <row r="18" spans="2:7" ht="13.5" customHeight="1" thickBot="1" x14ac:dyDescent="0.3">
      <c r="B18" s="20" t="s">
        <v>88</v>
      </c>
      <c r="C18" s="20"/>
      <c r="E18" s="18" t="s">
        <v>83</v>
      </c>
      <c r="F18" s="19" t="s">
        <v>84</v>
      </c>
      <c r="G18" s="14" t="s">
        <v>3</v>
      </c>
    </row>
    <row r="19" spans="2:7" ht="15.75" thickBot="1" x14ac:dyDescent="0.3">
      <c r="B19" s="20" t="s">
        <v>89</v>
      </c>
      <c r="C19" s="20"/>
      <c r="E19" s="43">
        <v>1</v>
      </c>
      <c r="F19" s="43">
        <v>0</v>
      </c>
      <c r="G19" s="38">
        <f>SUM(E19:F19)</f>
        <v>1</v>
      </c>
    </row>
    <row r="20" spans="2:7" ht="9.75" customHeight="1" thickBot="1" x14ac:dyDescent="0.3"/>
    <row r="21" spans="2:7" ht="14.25" customHeight="1" thickTop="1" thickBot="1" x14ac:dyDescent="0.3">
      <c r="B21" s="123" t="s">
        <v>80</v>
      </c>
      <c r="C21" s="124"/>
      <c r="D21" s="124"/>
      <c r="E21" s="125"/>
      <c r="F21" s="11">
        <v>40</v>
      </c>
    </row>
    <row r="22" spans="2:7" ht="14.25" customHeight="1" thickTop="1" thickBot="1" x14ac:dyDescent="0.3">
      <c r="B22" s="120" t="s">
        <v>81</v>
      </c>
      <c r="C22" s="121"/>
      <c r="D22" s="121"/>
      <c r="E22" s="122"/>
      <c r="F22" s="17">
        <v>7</v>
      </c>
    </row>
    <row r="23" spans="2:7" ht="9" customHeight="1" thickBot="1" x14ac:dyDescent="0.3"/>
    <row r="24" spans="2:7" ht="17.25" customHeight="1" thickBot="1" x14ac:dyDescent="0.3">
      <c r="B24" s="8"/>
      <c r="C24" s="9"/>
      <c r="D24" s="9"/>
      <c r="E24" s="10"/>
    </row>
    <row r="25" spans="2:7" ht="15.75" thickBot="1" x14ac:dyDescent="0.3">
      <c r="B25" s="91" t="s">
        <v>10</v>
      </c>
      <c r="C25" s="92"/>
      <c r="D25" s="92"/>
      <c r="E25" s="93"/>
    </row>
    <row r="26" spans="2:7" ht="23.25" customHeight="1" thickBot="1" x14ac:dyDescent="0.3">
      <c r="B26" s="114" t="s">
        <v>11</v>
      </c>
      <c r="C26" s="115"/>
      <c r="D26" s="115"/>
      <c r="E26" s="116"/>
    </row>
    <row r="27" spans="2:7" ht="15.75" thickBot="1" x14ac:dyDescent="0.3">
      <c r="B27" s="117" t="s">
        <v>12</v>
      </c>
      <c r="C27" s="118"/>
      <c r="D27" s="119"/>
      <c r="E27" s="27">
        <v>2</v>
      </c>
    </row>
    <row r="28" spans="2:7" ht="15.75" thickBot="1" x14ac:dyDescent="0.3">
      <c r="B28" s="132" t="s">
        <v>13</v>
      </c>
      <c r="C28" s="133"/>
      <c r="D28" s="134"/>
      <c r="E28" s="28">
        <v>28</v>
      </c>
    </row>
    <row r="29" spans="2:7" ht="15.75" thickBot="1" x14ac:dyDescent="0.3">
      <c r="B29" s="132" t="s">
        <v>14</v>
      </c>
      <c r="C29" s="133"/>
      <c r="D29" s="134"/>
      <c r="E29" s="28">
        <v>0</v>
      </c>
    </row>
    <row r="30" spans="2:7" ht="15.75" thickBot="1" x14ac:dyDescent="0.3">
      <c r="B30" s="97" t="s">
        <v>15</v>
      </c>
      <c r="C30" s="98"/>
      <c r="D30" s="99"/>
      <c r="E30" s="28">
        <v>17</v>
      </c>
    </row>
    <row r="31" spans="2:7" ht="15.75" thickBot="1" x14ac:dyDescent="0.3">
      <c r="B31" s="135" t="s">
        <v>16</v>
      </c>
      <c r="C31" s="136"/>
      <c r="D31" s="137"/>
      <c r="E31" s="26">
        <f>SUM(E27:E30)</f>
        <v>47</v>
      </c>
    </row>
    <row r="32" spans="2:7" ht="15.75" thickBot="1" x14ac:dyDescent="0.3">
      <c r="B32" s="138" t="s">
        <v>17</v>
      </c>
      <c r="C32" s="139"/>
      <c r="D32" s="139"/>
      <c r="E32" s="140"/>
    </row>
    <row r="33" spans="2:5" ht="15.75" thickBot="1" x14ac:dyDescent="0.3">
      <c r="B33" s="126" t="s">
        <v>18</v>
      </c>
      <c r="C33" s="127"/>
      <c r="D33" s="128"/>
      <c r="E33" s="33">
        <v>2</v>
      </c>
    </row>
    <row r="34" spans="2:5" ht="15.75" thickBot="1" x14ac:dyDescent="0.3">
      <c r="B34" s="129" t="s">
        <v>19</v>
      </c>
      <c r="C34" s="130"/>
      <c r="D34" s="131"/>
      <c r="E34" s="34">
        <f>(E31-E33)</f>
        <v>45</v>
      </c>
    </row>
    <row r="35" spans="2:5" ht="9.75" customHeight="1" thickBot="1" x14ac:dyDescent="0.3"/>
    <row r="36" spans="2:5" ht="15.75" thickBot="1" x14ac:dyDescent="0.3">
      <c r="B36" s="91" t="s">
        <v>20</v>
      </c>
      <c r="C36" s="92"/>
      <c r="D36" s="92"/>
      <c r="E36" s="93"/>
    </row>
    <row r="37" spans="2:5" ht="15.75" thickBot="1" x14ac:dyDescent="0.3">
      <c r="B37" s="94" t="s">
        <v>21</v>
      </c>
      <c r="C37" s="95"/>
      <c r="D37" s="95"/>
      <c r="E37" s="96"/>
    </row>
    <row r="38" spans="2:5" ht="15.75" thickBot="1" x14ac:dyDescent="0.3">
      <c r="B38" s="106" t="s">
        <v>22</v>
      </c>
      <c r="C38" s="107"/>
      <c r="D38" s="108"/>
      <c r="E38" s="29">
        <v>19</v>
      </c>
    </row>
    <row r="39" spans="2:5" ht="15.75" thickBot="1" x14ac:dyDescent="0.3">
      <c r="B39" s="111" t="s">
        <v>23</v>
      </c>
      <c r="C39" s="112"/>
      <c r="D39" s="112"/>
      <c r="E39" s="113"/>
    </row>
    <row r="40" spans="2:5" ht="15.75" customHeight="1" thickBot="1" x14ac:dyDescent="0.3">
      <c r="B40" s="103" t="s">
        <v>24</v>
      </c>
      <c r="C40" s="104"/>
      <c r="D40" s="105"/>
      <c r="E40" s="30">
        <v>4</v>
      </c>
    </row>
    <row r="41" spans="2:5" ht="15.75" thickBot="1" x14ac:dyDescent="0.3">
      <c r="B41" s="100" t="s">
        <v>25</v>
      </c>
      <c r="C41" s="101"/>
      <c r="D41" s="102"/>
      <c r="E41" s="31">
        <v>0</v>
      </c>
    </row>
    <row r="42" spans="2:5" ht="15.75" thickBot="1" x14ac:dyDescent="0.3">
      <c r="B42" s="97" t="s">
        <v>26</v>
      </c>
      <c r="C42" s="98"/>
      <c r="D42" s="99"/>
      <c r="E42" s="32">
        <v>3</v>
      </c>
    </row>
    <row r="43" spans="2:5" ht="15.75" thickBot="1" x14ac:dyDescent="0.3">
      <c r="B43" s="94"/>
      <c r="C43" s="95"/>
      <c r="D43" s="95"/>
      <c r="E43" s="96"/>
    </row>
    <row r="44" spans="2:5" ht="13.5" customHeight="1" thickBot="1" x14ac:dyDescent="0.3">
      <c r="B44" s="103" t="s">
        <v>27</v>
      </c>
      <c r="C44" s="104"/>
      <c r="D44" s="105"/>
      <c r="E44" s="30">
        <v>0</v>
      </c>
    </row>
    <row r="45" spans="2:5" ht="12.75" customHeight="1" thickBot="1" x14ac:dyDescent="0.3">
      <c r="B45" s="100" t="s">
        <v>28</v>
      </c>
      <c r="C45" s="101"/>
      <c r="D45" s="102"/>
      <c r="E45" s="31">
        <v>0</v>
      </c>
    </row>
    <row r="46" spans="2:5" ht="14.25" customHeight="1" thickBot="1" x14ac:dyDescent="0.3">
      <c r="B46" s="100" t="s">
        <v>29</v>
      </c>
      <c r="C46" s="101"/>
      <c r="D46" s="102"/>
      <c r="E46" s="31">
        <v>9</v>
      </c>
    </row>
    <row r="47" spans="2:5" ht="14.25" customHeight="1" thickBot="1" x14ac:dyDescent="0.3">
      <c r="B47" s="100" t="s">
        <v>30</v>
      </c>
      <c r="C47" s="101"/>
      <c r="D47" s="102"/>
      <c r="E47" s="31">
        <v>4</v>
      </c>
    </row>
    <row r="48" spans="2:5" ht="12" customHeight="1" thickBot="1" x14ac:dyDescent="0.3">
      <c r="B48" s="97" t="s">
        <v>31</v>
      </c>
      <c r="C48" s="98"/>
      <c r="D48" s="99"/>
      <c r="E48" s="31">
        <v>0</v>
      </c>
    </row>
    <row r="49" spans="2:5" ht="15.75" thickBot="1" x14ac:dyDescent="0.3">
      <c r="B49" s="76" t="s">
        <v>32</v>
      </c>
      <c r="C49" s="77"/>
      <c r="D49" s="78"/>
      <c r="E49" s="35">
        <f>SUM(E38,E40:E42,E44:E48)</f>
        <v>39</v>
      </c>
    </row>
    <row r="50" spans="2:5" ht="6" customHeight="1" thickBot="1" x14ac:dyDescent="0.3"/>
    <row r="51" spans="2:5" ht="15.75" thickBot="1" x14ac:dyDescent="0.3">
      <c r="B51" s="91" t="s">
        <v>33</v>
      </c>
      <c r="C51" s="92"/>
      <c r="D51" s="92"/>
      <c r="E51" s="93"/>
    </row>
    <row r="52" spans="2:5" ht="15.75" thickBot="1" x14ac:dyDescent="0.3">
      <c r="B52" s="73" t="s">
        <v>34</v>
      </c>
      <c r="C52" s="74"/>
      <c r="D52" s="74"/>
      <c r="E52" s="75"/>
    </row>
    <row r="53" spans="2:5" ht="15.75" thickBot="1" x14ac:dyDescent="0.3">
      <c r="B53" s="70" t="s">
        <v>35</v>
      </c>
      <c r="C53" s="71"/>
      <c r="D53" s="72"/>
      <c r="E53" s="25">
        <v>4</v>
      </c>
    </row>
    <row r="54" spans="2:5" ht="15.75" thickBot="1" x14ac:dyDescent="0.3">
      <c r="B54" s="88" t="s">
        <v>36</v>
      </c>
      <c r="C54" s="89"/>
      <c r="D54" s="90"/>
      <c r="E54" s="24">
        <v>41</v>
      </c>
    </row>
    <row r="55" spans="2:5" ht="15.75" thickBot="1" x14ac:dyDescent="0.3">
      <c r="B55" s="73" t="s">
        <v>37</v>
      </c>
      <c r="C55" s="74"/>
      <c r="D55" s="74"/>
      <c r="E55" s="75"/>
    </row>
    <row r="56" spans="2:5" ht="15.75" thickBot="1" x14ac:dyDescent="0.3">
      <c r="B56" s="70" t="s">
        <v>38</v>
      </c>
      <c r="C56" s="71"/>
      <c r="D56" s="72"/>
      <c r="E56" s="25">
        <v>0</v>
      </c>
    </row>
    <row r="57" spans="2:5" ht="15.75" thickBot="1" x14ac:dyDescent="0.3">
      <c r="B57" s="88" t="s">
        <v>39</v>
      </c>
      <c r="C57" s="89"/>
      <c r="D57" s="90"/>
      <c r="E57" s="2">
        <v>0</v>
      </c>
    </row>
    <row r="58" spans="2:5" ht="15.75" thickBot="1" x14ac:dyDescent="0.3">
      <c r="B58" s="76" t="s">
        <v>32</v>
      </c>
      <c r="C58" s="77"/>
      <c r="D58" s="78"/>
      <c r="E58" s="4">
        <f>SUM(E53:E54,E56:E57)</f>
        <v>45</v>
      </c>
    </row>
    <row r="59" spans="2:5" ht="6.75" customHeight="1" thickBot="1" x14ac:dyDescent="0.3"/>
    <row r="60" spans="2:5" ht="15.75" thickBot="1" x14ac:dyDescent="0.3">
      <c r="B60" s="91" t="s">
        <v>40</v>
      </c>
      <c r="C60" s="92"/>
      <c r="D60" s="92"/>
      <c r="E60" s="93"/>
    </row>
    <row r="61" spans="2:5" ht="15.75" thickBot="1" x14ac:dyDescent="0.3">
      <c r="B61" s="85" t="s">
        <v>41</v>
      </c>
      <c r="C61" s="86"/>
      <c r="D61" s="87"/>
      <c r="E61" s="2">
        <v>1</v>
      </c>
    </row>
    <row r="62" spans="2:5" ht="15.75" thickBot="1" x14ac:dyDescent="0.3">
      <c r="B62" s="82" t="s">
        <v>42</v>
      </c>
      <c r="C62" s="83"/>
      <c r="D62" s="84"/>
      <c r="E62" s="2">
        <v>46</v>
      </c>
    </row>
    <row r="63" spans="2:5" ht="15.75" thickBot="1" x14ac:dyDescent="0.3">
      <c r="B63" s="82" t="s">
        <v>43</v>
      </c>
      <c r="C63" s="83"/>
      <c r="D63" s="84"/>
      <c r="E63" s="2">
        <v>0</v>
      </c>
    </row>
    <row r="64" spans="2:5" ht="15.75" thickBot="1" x14ac:dyDescent="0.3">
      <c r="B64" s="82" t="s">
        <v>44</v>
      </c>
      <c r="C64" s="83"/>
      <c r="D64" s="84"/>
      <c r="E64" s="2">
        <v>0</v>
      </c>
    </row>
    <row r="65" spans="2:5" ht="15" customHeight="1" thickBot="1" x14ac:dyDescent="0.3">
      <c r="B65" s="79" t="s">
        <v>45</v>
      </c>
      <c r="C65" s="80"/>
      <c r="D65" s="81"/>
      <c r="E65" s="2">
        <v>0</v>
      </c>
    </row>
    <row r="66" spans="2:5" ht="15.75" customHeight="1" thickBot="1" x14ac:dyDescent="0.3">
      <c r="B66" s="76" t="s">
        <v>32</v>
      </c>
      <c r="C66" s="77"/>
      <c r="D66" s="78"/>
      <c r="E66" s="4">
        <f>SUM(E61:E65)</f>
        <v>47</v>
      </c>
    </row>
    <row r="96" ht="15.75" customHeight="1" x14ac:dyDescent="0.25"/>
  </sheetData>
  <mergeCells count="47">
    <mergeCell ref="E17:F17"/>
    <mergeCell ref="B39:E39"/>
    <mergeCell ref="B26:E26"/>
    <mergeCell ref="B51:E51"/>
    <mergeCell ref="B36:E36"/>
    <mergeCell ref="B27:D27"/>
    <mergeCell ref="B25:E25"/>
    <mergeCell ref="B22:E22"/>
    <mergeCell ref="B21:E21"/>
    <mergeCell ref="B33:D33"/>
    <mergeCell ref="B34:D34"/>
    <mergeCell ref="B28:D28"/>
    <mergeCell ref="B29:D29"/>
    <mergeCell ref="B30:D30"/>
    <mergeCell ref="B31:D31"/>
    <mergeCell ref="B32:E32"/>
    <mergeCell ref="B37:E37"/>
    <mergeCell ref="B49:D49"/>
    <mergeCell ref="B48:D48"/>
    <mergeCell ref="B47:D47"/>
    <mergeCell ref="B46:D46"/>
    <mergeCell ref="B45:D45"/>
    <mergeCell ref="B44:D44"/>
    <mergeCell ref="B43:E43"/>
    <mergeCell ref="B42:D42"/>
    <mergeCell ref="B41:D41"/>
    <mergeCell ref="B40:D40"/>
    <mergeCell ref="B38:D38"/>
    <mergeCell ref="B53:D53"/>
    <mergeCell ref="B52:E52"/>
    <mergeCell ref="B66:D66"/>
    <mergeCell ref="B65:D65"/>
    <mergeCell ref="B64:D64"/>
    <mergeCell ref="B63:D63"/>
    <mergeCell ref="B62:D62"/>
    <mergeCell ref="B61:D61"/>
    <mergeCell ref="B58:D58"/>
    <mergeCell ref="B57:D57"/>
    <mergeCell ref="B56:D56"/>
    <mergeCell ref="B55:E55"/>
    <mergeCell ref="B54:D54"/>
    <mergeCell ref="B60:E60"/>
    <mergeCell ref="A2:B5"/>
    <mergeCell ref="C7:F7"/>
    <mergeCell ref="C2:F4"/>
    <mergeCell ref="C5:F5"/>
    <mergeCell ref="B12:F1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A2" sqref="A2:B34"/>
    </sheetView>
  </sheetViews>
  <sheetFormatPr baseColWidth="10" defaultRowHeight="15" x14ac:dyDescent="0.25"/>
  <cols>
    <col min="1" max="1" width="33.5703125" customWidth="1"/>
    <col min="2" max="2" width="4.5703125" customWidth="1"/>
    <col min="3" max="3" width="4.140625" customWidth="1"/>
  </cols>
  <sheetData>
    <row r="1" spans="1:2" ht="15.75" thickBot="1" x14ac:dyDescent="0.3"/>
    <row r="2" spans="1:2" ht="15.75" thickBot="1" x14ac:dyDescent="0.3">
      <c r="A2" s="143" t="s">
        <v>91</v>
      </c>
      <c r="B2" s="144"/>
    </row>
    <row r="3" spans="1:2" ht="15.75" thickBot="1" x14ac:dyDescent="0.3">
      <c r="A3" s="146" t="s">
        <v>46</v>
      </c>
      <c r="B3" s="7">
        <v>0</v>
      </c>
    </row>
    <row r="4" spans="1:2" ht="15.75" thickBot="1" x14ac:dyDescent="0.3">
      <c r="A4" s="147" t="s">
        <v>47</v>
      </c>
      <c r="B4" s="7">
        <v>12</v>
      </c>
    </row>
    <row r="5" spans="1:2" ht="15.75" thickBot="1" x14ac:dyDescent="0.3">
      <c r="A5" s="148" t="s">
        <v>48</v>
      </c>
      <c r="B5" s="7">
        <v>0</v>
      </c>
    </row>
    <row r="6" spans="1:2" ht="15.75" thickBot="1" x14ac:dyDescent="0.3">
      <c r="A6" s="147" t="s">
        <v>49</v>
      </c>
      <c r="B6" s="7">
        <v>1</v>
      </c>
    </row>
    <row r="7" spans="1:2" ht="15.75" thickBot="1" x14ac:dyDescent="0.3">
      <c r="A7" s="146" t="s">
        <v>50</v>
      </c>
      <c r="B7" s="7">
        <v>3</v>
      </c>
    </row>
    <row r="8" spans="1:2" ht="15.75" thickBot="1" x14ac:dyDescent="0.3">
      <c r="A8" s="147" t="s">
        <v>51</v>
      </c>
      <c r="B8" s="7">
        <v>10</v>
      </c>
    </row>
    <row r="9" spans="1:2" ht="15.75" thickBot="1" x14ac:dyDescent="0.3">
      <c r="A9" s="148" t="s">
        <v>52</v>
      </c>
      <c r="B9" s="7">
        <v>1</v>
      </c>
    </row>
    <row r="10" spans="1:2" ht="15.75" thickBot="1" x14ac:dyDescent="0.3">
      <c r="A10" s="147" t="s">
        <v>53</v>
      </c>
      <c r="B10" s="7">
        <v>0</v>
      </c>
    </row>
    <row r="11" spans="1:2" ht="15.75" thickBot="1" x14ac:dyDescent="0.3">
      <c r="A11" s="146" t="s">
        <v>54</v>
      </c>
      <c r="B11" s="7">
        <v>1</v>
      </c>
    </row>
    <row r="12" spans="1:2" ht="15.75" thickBot="1" x14ac:dyDescent="0.3">
      <c r="A12" s="147" t="s">
        <v>55</v>
      </c>
      <c r="B12" s="7">
        <v>4</v>
      </c>
    </row>
    <row r="13" spans="1:2" ht="15.75" thickBot="1" x14ac:dyDescent="0.3">
      <c r="A13" s="148" t="s">
        <v>56</v>
      </c>
      <c r="B13" s="7">
        <v>1</v>
      </c>
    </row>
    <row r="14" spans="1:2" ht="15.75" thickBot="1" x14ac:dyDescent="0.3">
      <c r="A14" s="147" t="s">
        <v>57</v>
      </c>
      <c r="B14" s="7">
        <v>0</v>
      </c>
    </row>
    <row r="15" spans="1:2" ht="15.75" thickBot="1" x14ac:dyDescent="0.3">
      <c r="A15" s="146" t="s">
        <v>58</v>
      </c>
      <c r="B15" s="7">
        <v>0</v>
      </c>
    </row>
    <row r="16" spans="1:2" ht="15.75" thickBot="1" x14ac:dyDescent="0.3">
      <c r="A16" s="147" t="s">
        <v>59</v>
      </c>
      <c r="B16" s="7">
        <v>0</v>
      </c>
    </row>
    <row r="17" spans="1:2" ht="15.75" thickBot="1" x14ac:dyDescent="0.3">
      <c r="A17" s="148" t="s">
        <v>60</v>
      </c>
      <c r="B17" s="7">
        <v>1</v>
      </c>
    </row>
    <row r="18" spans="1:2" ht="15.75" thickBot="1" x14ac:dyDescent="0.3">
      <c r="A18" s="147" t="s">
        <v>61</v>
      </c>
      <c r="B18" s="7">
        <v>0</v>
      </c>
    </row>
    <row r="19" spans="1:2" ht="15.75" thickBot="1" x14ac:dyDescent="0.3">
      <c r="A19" s="146" t="s">
        <v>62</v>
      </c>
      <c r="B19" s="7">
        <v>1</v>
      </c>
    </row>
    <row r="20" spans="1:2" ht="15.75" thickBot="1" x14ac:dyDescent="0.3">
      <c r="A20" s="147" t="s">
        <v>63</v>
      </c>
      <c r="B20" s="7">
        <v>2</v>
      </c>
    </row>
    <row r="21" spans="1:2" ht="15.75" thickBot="1" x14ac:dyDescent="0.3">
      <c r="A21" s="148" t="s">
        <v>64</v>
      </c>
      <c r="B21" s="7">
        <v>0</v>
      </c>
    </row>
    <row r="22" spans="1:2" ht="15.75" thickBot="1" x14ac:dyDescent="0.3">
      <c r="A22" s="147" t="s">
        <v>65</v>
      </c>
      <c r="B22" s="7">
        <v>0</v>
      </c>
    </row>
    <row r="23" spans="1:2" ht="15.75" thickBot="1" x14ac:dyDescent="0.3">
      <c r="A23" s="146" t="s">
        <v>66</v>
      </c>
      <c r="B23" s="7">
        <v>1</v>
      </c>
    </row>
    <row r="24" spans="1:2" ht="15.75" thickBot="1" x14ac:dyDescent="0.3">
      <c r="A24" s="147" t="s">
        <v>67</v>
      </c>
      <c r="B24" s="7">
        <v>0</v>
      </c>
    </row>
    <row r="25" spans="1:2" ht="15.75" thickBot="1" x14ac:dyDescent="0.3">
      <c r="A25" s="148" t="s">
        <v>68</v>
      </c>
      <c r="B25" s="7">
        <v>3</v>
      </c>
    </row>
    <row r="26" spans="1:2" ht="15.75" thickBot="1" x14ac:dyDescent="0.3">
      <c r="A26" s="147" t="s">
        <v>69</v>
      </c>
      <c r="B26" s="7">
        <v>6</v>
      </c>
    </row>
    <row r="27" spans="1:2" ht="15.75" thickBot="1" x14ac:dyDescent="0.3">
      <c r="A27" s="146" t="s">
        <v>70</v>
      </c>
      <c r="B27" s="7">
        <v>0</v>
      </c>
    </row>
    <row r="28" spans="1:2" ht="15.75" thickBot="1" x14ac:dyDescent="0.3">
      <c r="A28" s="147" t="s">
        <v>71</v>
      </c>
      <c r="B28" s="7">
        <v>1</v>
      </c>
    </row>
    <row r="29" spans="1:2" ht="15.75" thickBot="1" x14ac:dyDescent="0.3">
      <c r="A29" s="148" t="s">
        <v>72</v>
      </c>
      <c r="B29" s="7">
        <v>1</v>
      </c>
    </row>
    <row r="30" spans="1:2" ht="15.75" thickBot="1" x14ac:dyDescent="0.3">
      <c r="A30" s="147" t="s">
        <v>73</v>
      </c>
      <c r="B30" s="7">
        <v>1</v>
      </c>
    </row>
    <row r="31" spans="1:2" ht="15.75" thickBot="1" x14ac:dyDescent="0.3">
      <c r="A31" s="146" t="s">
        <v>74</v>
      </c>
      <c r="B31" s="7">
        <v>0</v>
      </c>
    </row>
    <row r="32" spans="1:2" ht="15.75" thickBot="1" x14ac:dyDescent="0.3">
      <c r="A32" s="149" t="s">
        <v>76</v>
      </c>
      <c r="B32" s="7">
        <v>0</v>
      </c>
    </row>
    <row r="33" spans="1:14" ht="15.75" thickBot="1" x14ac:dyDescent="0.3">
      <c r="A33" s="150" t="s">
        <v>92</v>
      </c>
      <c r="B33" s="7">
        <v>2</v>
      </c>
    </row>
    <row r="34" spans="1:14" ht="15.75" thickBot="1" x14ac:dyDescent="0.3">
      <c r="A34" s="147" t="s">
        <v>77</v>
      </c>
      <c r="B34" s="7">
        <v>0</v>
      </c>
    </row>
    <row r="35" spans="1:14" ht="15.75" thickBot="1" x14ac:dyDescent="0.3"/>
    <row r="36" spans="1:14" ht="15.75" thickBot="1" x14ac:dyDescent="0.3">
      <c r="A36" s="141" t="s">
        <v>75</v>
      </c>
      <c r="B36" s="142"/>
      <c r="C36" s="5">
        <f>(GENERAL!F9)</f>
        <v>47</v>
      </c>
    </row>
    <row r="38" spans="1:14" x14ac:dyDescent="0.25">
      <c r="A38" s="145" t="s">
        <v>78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x14ac:dyDescent="0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</sheetData>
  <mergeCells count="3">
    <mergeCell ref="A36:B36"/>
    <mergeCell ref="A2:B2"/>
    <mergeCell ref="A38:N4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DEPARTAMENTO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PERSONAL</cp:lastModifiedBy>
  <dcterms:created xsi:type="dcterms:W3CDTF">2016-07-14T16:59:51Z</dcterms:created>
  <dcterms:modified xsi:type="dcterms:W3CDTF">2020-02-03T21:59:38Z</dcterms:modified>
</cp:coreProperties>
</file>