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ERO 2016" sheetId="1" r:id="rId1"/>
  </sheets>
  <definedNames>
    <definedName name="_xlnm._FilterDatabase" localSheetId="0" hidden="1">'ENERO 2016'!$E$1:$E$367</definedName>
  </definedNames>
  <calcPr calcId="145621"/>
</workbook>
</file>

<file path=xl/calcChain.xml><?xml version="1.0" encoding="utf-8"?>
<calcChain xmlns="http://schemas.openxmlformats.org/spreadsheetml/2006/main">
  <c r="J312" i="1" l="1"/>
  <c r="L317" i="1" s="1"/>
  <c r="M311" i="1"/>
  <c r="M266" i="1"/>
  <c r="I135" i="1"/>
  <c r="P30" i="1"/>
  <c r="O30" i="1"/>
  <c r="N28" i="1"/>
  <c r="N30" i="1" s="1"/>
  <c r="G6" i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6" i="1"/>
  <c r="L314" i="1" l="1"/>
  <c r="L315" i="1" s="1"/>
  <c r="A327" i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A344" i="1" s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L319" i="1"/>
  <c r="Q30" i="1"/>
</calcChain>
</file>

<file path=xl/sharedStrings.xml><?xml version="1.0" encoding="utf-8"?>
<sst xmlns="http://schemas.openxmlformats.org/spreadsheetml/2006/main" count="529" uniqueCount="281">
  <si>
    <t>Cuenta corriente 0170490407</t>
  </si>
  <si>
    <t>Por el mes de Enero de 2016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</si>
  <si>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</si>
  <si>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</si>
  <si>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</si>
  <si>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</si>
  <si>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</si>
  <si>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</si>
  <si>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</si>
  <si>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cheques librados pagados del 01 al 31 de dic. 2015</t>
  </si>
  <si>
    <t>IVA Comisión cheques librados pagados del 01 al 31 de dic. 2015  16%</t>
  </si>
  <si>
    <t>finiquito de Cornelio Tavares Vázquez</t>
  </si>
  <si>
    <t>María Hortencia Acosta Pulido</t>
  </si>
  <si>
    <t>50% de Finiquito Martha Fregoso Parra</t>
  </si>
  <si>
    <t>Finiquito de Fernando Franco Arvizu</t>
  </si>
  <si>
    <t xml:space="preserve">Intereses Raymundo Francisco Tostado Alvarez del Castillo </t>
  </si>
  <si>
    <t>Préstamo Personal Jesús Alejandro Medero A.</t>
  </si>
  <si>
    <t>Transf</t>
  </si>
  <si>
    <t>2948252009  Felicitas Preciado Duran  (apoyo)</t>
  </si>
  <si>
    <t>2892754517 Julia González Silva   (Apoyo)</t>
  </si>
  <si>
    <t xml:space="preserve">0444900286 La Paloma Compañía de Metales </t>
  </si>
  <si>
    <t>2850135534 María del Refugio Ibal Valencia (apoyo)</t>
  </si>
  <si>
    <t>Recaudación</t>
  </si>
  <si>
    <t>2948170622 Hugo Ivan de León Murillo  (Taller)</t>
  </si>
  <si>
    <t>2902074176  Enrique Mojarro Berumen Prestamo</t>
  </si>
  <si>
    <t>1247001754 José Gpe. Alvarez Sandoval (apoyo)</t>
  </si>
  <si>
    <t>TDD 3001794947 Martín López Mancillas  (apoyo)</t>
  </si>
  <si>
    <t>Banamex 002320700313360800 Laura Lozada Barajas (juguetes rosca de reyes)</t>
  </si>
  <si>
    <t>0136892248 Automotores y maquinados</t>
  </si>
  <si>
    <t>Ints. Arnulfo Aviña Barboza</t>
  </si>
  <si>
    <t>Julio Israel Gómez Esquivel (reposición de gastos)</t>
  </si>
  <si>
    <t>D.I.F. Municipal</t>
  </si>
  <si>
    <t>2924451988 José Cruz Montes Méndez (apoyo)</t>
  </si>
  <si>
    <t>2899449728  Rosalio Martínez Martínez (Serenata Dominical)</t>
  </si>
  <si>
    <t>1290523356  Monty (factura 254931) Monty</t>
  </si>
  <si>
    <t>2994202775 José Efrain Sierra Espinoza (Préstamo Personal)</t>
  </si>
  <si>
    <t>2823222152 Delia Gómez Bernal (factura 7A03B)</t>
  </si>
  <si>
    <t>2679618376  José Luis Ibal Valencia (factura)</t>
  </si>
  <si>
    <t>0184262409 José Alfredo Ramírez Gutíerrez (factura)</t>
  </si>
  <si>
    <t xml:space="preserve">2648680493 José Guadalupe Alcaraz Escobedo </t>
  </si>
  <si>
    <t>0179788719 CR Formas</t>
  </si>
  <si>
    <t>1247005660 Jorge Amado Sánchez</t>
  </si>
  <si>
    <t>1499243828 Oscar Rafael Guevara Rivera</t>
  </si>
  <si>
    <t xml:space="preserve">1446919685 Miguel Corona Sánchez </t>
  </si>
  <si>
    <t>2863642283  Samuel Mateo Guadarrama</t>
  </si>
  <si>
    <t>2948144672 Refugio López Sabalza</t>
  </si>
  <si>
    <t>Finiquito Ramon Ochoa Flores</t>
  </si>
  <si>
    <t>Gustavo Arturo Acosta Glez (factura fomi)</t>
  </si>
  <si>
    <t>Juan Carlos Bernal Rico (factura plásticos)</t>
  </si>
  <si>
    <t>Humberto Soltero Juarez (flete camión a Ahualuco)</t>
  </si>
  <si>
    <t>Sue Astrid Villalobos Gómez (celular)</t>
  </si>
  <si>
    <t>Jose Manuel Santillan Ruelas (horas de maquina)</t>
  </si>
  <si>
    <t xml:space="preserve">Finiquito  Victor Isrrael Rendón González </t>
  </si>
  <si>
    <t>Finiquito  GuillermoAlejandro Rojas Parra</t>
  </si>
  <si>
    <t>Finiquito Oziel Damían Martínez</t>
  </si>
  <si>
    <t>Esther Bacilio Ramos (factura de 2 llantas)</t>
  </si>
  <si>
    <t>Martha Guadalupe Flores Velazco  Fact 532 y 533</t>
  </si>
  <si>
    <t>David Sánchez Hernández (lavandería)</t>
  </si>
  <si>
    <t>0158956812  Sergio Parra Peña (fact de pintuta)</t>
  </si>
  <si>
    <t>127320013273373033 Préstamo Arturo Arquieta</t>
  </si>
  <si>
    <t>2995775868 Bianca Amparo Murillo Velázquez (biblioteca)</t>
  </si>
  <si>
    <t>0480852376  Materiales para construcción y tlapalería Aviña</t>
  </si>
  <si>
    <t>0184262409 José Alfredo Ramírez Gutierrez</t>
  </si>
  <si>
    <t>0195058449 Claudio Vázquez Gómez (Computadoras)</t>
  </si>
  <si>
    <t>1246991769 Elfriede Rosa Kass Czerwnski (comusida)</t>
  </si>
  <si>
    <t>2712971828  Irene Magali Arquieta González (factura BNUHNUB oportunidades papelería)</t>
  </si>
  <si>
    <t>2994846745  Ricardo Delgado Pacheco  (préstamo Personal)</t>
  </si>
  <si>
    <t>Daniel González Delgado (rampas centro )</t>
  </si>
  <si>
    <t>1486555004 Extras de José Manuel Hernández Aguirre</t>
  </si>
  <si>
    <t xml:space="preserve">2837151470  Erica Lizeth Vargas Rivera  (fact antena para  Internet) </t>
  </si>
  <si>
    <t>2993974936 Aguinaldo de Rene Robles Glez.</t>
  </si>
  <si>
    <t>1290523356  Sean Montgomery Smith  Marquez</t>
  </si>
  <si>
    <t>Santander 014320920003716150 Consorcio de viajes MT (viaje a méxico presidente)</t>
  </si>
  <si>
    <t>2948242623 Apoyo Alfredo Ibarra Ortíz</t>
  </si>
  <si>
    <t>0184262409  José Alfredo Ramírez Gutierrez</t>
  </si>
  <si>
    <t>0101812718 Martha Guadalupe Flores Velasco</t>
  </si>
  <si>
    <t>2947566085  Monica Alejandra Ibarra Macias</t>
  </si>
  <si>
    <t>2996936628 Monica Gutíerrez Siordia</t>
  </si>
  <si>
    <t>1199697349 José Martín Bailon Márquez</t>
  </si>
  <si>
    <t>2733779378 Cecilia Aguilar Meza</t>
  </si>
  <si>
    <t>2712973464 Raul Jaime Navarro Ayon</t>
  </si>
  <si>
    <t>0172603462 Grupo Motormexa Guadalajara</t>
  </si>
  <si>
    <t xml:space="preserve">0136892248 Automotores y Maquinados </t>
  </si>
  <si>
    <t>2952782081 Pablo Fajardo Montes</t>
  </si>
  <si>
    <t>Comisión Federal de Electricidad</t>
  </si>
  <si>
    <t>Comisíon por Certificación cheque 2715</t>
  </si>
  <si>
    <t>Iva por Comisíon por Certificación cheque 2715</t>
  </si>
  <si>
    <t>2779978755 José Mauro Hernández Olmedo</t>
  </si>
  <si>
    <t>ISR POR PAGAR 2DA QUINCENA DICIEMBRE 2015</t>
  </si>
  <si>
    <t>2790574589 Ramón González Flores</t>
  </si>
  <si>
    <t>2712973464 Raul Jaime Navarro Ayon (préstamo personal)</t>
  </si>
  <si>
    <t>Depósito de la recaudacion</t>
  </si>
  <si>
    <t>Alma Delia Ramírez Moreno (23 Roscas p/escuelas)</t>
  </si>
  <si>
    <t>Candelario Martínez Torres (Comida Srita Etzatlán 2016)</t>
  </si>
  <si>
    <t>1268404100 Oscar Guillermo González Arquieta</t>
  </si>
  <si>
    <t>0194985885 Macedonio Sierra Romero</t>
  </si>
  <si>
    <t>Juana Castañena Luquin (farmacia La Esperanza)</t>
  </si>
  <si>
    <t>1258867593 Antonio Noe Aldaz Velez</t>
  </si>
  <si>
    <t>José López López (Esc. Sec.Foránea # 9 Apoyo Escuelas de Calidad)</t>
  </si>
  <si>
    <t>Lucila Del Carmen Sierra Guevara (Escuela Tomas Vallarta t/vespertino apoyo Esc de Calidad)</t>
  </si>
  <si>
    <t>0168755132 Victor Erick Castellanos Becerra</t>
  </si>
  <si>
    <t>2785589371  David García Chávez (factura Plantas)</t>
  </si>
  <si>
    <t>Operadora de Hospitales Angeles</t>
  </si>
  <si>
    <t>Gabriel Lepe Guerrero (Grua Dakota a GDL)</t>
  </si>
  <si>
    <t>HSBC 021396040494641919 Erendida Muñoz Padilla (paquete publicitario)</t>
  </si>
  <si>
    <t>0164166426 Victor Hugo Pérez Topete</t>
  </si>
  <si>
    <t>Higinio Robles Ruiz (varias facturas)</t>
  </si>
  <si>
    <t>Marco Antonio Fregoso Tavares (migio mecánico)</t>
  </si>
  <si>
    <t>0176615023 Corporativo Júridico Etzatlán Pago de factura A-376 de la que se pagoun anticipo de $.-30,000.00 el 11 de diciembre de 2015</t>
  </si>
  <si>
    <t>Banorte 072320002370006929 Dist. Eléctrica Rivera  Abono a lafactura 12688 por $.- 57,197.40</t>
  </si>
  <si>
    <t>HSBC 021320040498781689 GLORIA ELIZABETH GARCIA CHACON (DEPORTES PAJARITO)</t>
  </si>
  <si>
    <t>2899449728 ROSALIO MARTINEZ MARTINEZ (SERENATA)</t>
  </si>
  <si>
    <t>Edilia Josefina Blanco Leal Escuela María Monroy (Escuelas de Calidad)</t>
  </si>
  <si>
    <t>Francisco Javier Bernal Ochoa Escuela Manuel López Cotilla (Escuelas de Calidad</t>
  </si>
  <si>
    <t>Francisco Javier Bernal Ochoa Escuela Manuel López Cotilla (Escuelas de Calidad)</t>
  </si>
  <si>
    <t xml:space="preserve">Finiquito José de Jesús Rangel Hernández </t>
  </si>
  <si>
    <t>Finiquito Francisco Javier Hernández Ulloa</t>
  </si>
  <si>
    <t>Finiquito Juan Pablo Chavez Vázquez</t>
  </si>
  <si>
    <t>Refaccionaria Rudy S.A.de CV</t>
  </si>
  <si>
    <t xml:space="preserve">José Manuel Santillan Ruelas </t>
  </si>
  <si>
    <t>Francisco Javier Nuñez Casillas (asesoria manejo sistemas int de Bombas)</t>
  </si>
  <si>
    <t>Jaime Arturo Pérez (nómina 1a quincena enero 2016)</t>
  </si>
  <si>
    <t>Finiquito Casimiro Hernández Hernández</t>
  </si>
  <si>
    <t>Julio Israel Gómez Esquivel (para pago de campaña de limpieza del10 al 16 enero 2016)</t>
  </si>
  <si>
    <t>Antonio Mariscal Acevedo (pago de camioneta)</t>
  </si>
  <si>
    <t>Antonio Mariscal Acevedo (gastos cambio de propietario)</t>
  </si>
  <si>
    <t>Nómina de base</t>
  </si>
  <si>
    <t>Nómina de Seguridad pública</t>
  </si>
  <si>
    <t>Nómina de Pensionados</t>
  </si>
  <si>
    <t>Nómina de Agua Potable</t>
  </si>
  <si>
    <t>Nómina de Eventuales</t>
  </si>
  <si>
    <t>Azteca</t>
  </si>
  <si>
    <t>Banorte Ing. Luis Velez</t>
  </si>
  <si>
    <t xml:space="preserve">Banamex </t>
  </si>
  <si>
    <t>Bancopel</t>
  </si>
  <si>
    <t xml:space="preserve">Banorte </t>
  </si>
  <si>
    <t>Cta. 0191604902  D.I.F.</t>
  </si>
  <si>
    <t>1290523356  Nomina de Monty</t>
  </si>
  <si>
    <t>2975807190 Juan Pablo Chavez Vázquez</t>
  </si>
  <si>
    <t>Santander Distincta Consultoría</t>
  </si>
  <si>
    <t>1483675858 Javier Gracia Gómez</t>
  </si>
  <si>
    <t>Telmex</t>
  </si>
  <si>
    <t>Participaciones</t>
  </si>
  <si>
    <t>0136892248  Automotores y Maquinados</t>
  </si>
  <si>
    <t>0191604902 Sistema DIF Municipal</t>
  </si>
  <si>
    <t>Augusto González Covarrubias (anticipo reparación Compractador 02)</t>
  </si>
  <si>
    <t>José Mauro Hernández Olmedo (esc. Sec tecnica No. 40 de oconahua apoyo p/Escuelas de calidad)</t>
  </si>
  <si>
    <t>Rueben Cárdenas Cruz (esc sec.tec. 167 Apoyo para Escuelas de Calidad)</t>
  </si>
  <si>
    <t>Roberto Gómez Gamboa (escuela "Everardo Topete" para escuelas de Calidad)</t>
  </si>
  <si>
    <t>Jesús Flores Harris Ajuste de 1a quinc ene/16</t>
  </si>
  <si>
    <t>Comisión por certificación de cheque 2742</t>
  </si>
  <si>
    <t>IVA  Comisión por certificación de cheque 2742</t>
  </si>
  <si>
    <t>Finiquito J. Refugio Javier González Jara</t>
  </si>
  <si>
    <t xml:space="preserve">Finiquito Porfirio Hurtado Grajeda </t>
  </si>
  <si>
    <t>Victor Hugo Pérez Topete Facturas (administración anterior 2012-2015)</t>
  </si>
  <si>
    <t>Finiquito de José de Jesús Martínez González</t>
  </si>
  <si>
    <t>Arnulfo Aviña Barboza (abono a préstamo)</t>
  </si>
  <si>
    <t>Arnulfo Aviña Barboza (interéses a préstamo)</t>
  </si>
  <si>
    <t>Santander Laura Rebeca Orozco Torres (facturas 346 y 386 Admon Anterior 2012-2015)</t>
  </si>
  <si>
    <t>2902074001 Juan José Bernal Preciado (préstamo personal)</t>
  </si>
  <si>
    <t>I.S.R. 1A QUINCENA ENERO 2016 PARA PAGAR</t>
  </si>
  <si>
    <t xml:space="preserve">0153297187 CRISELI </t>
  </si>
  <si>
    <t>2823222152 Delia Gómez Bernal (facturas pendientes )</t>
  </si>
  <si>
    <t>1247005660 Jorge Amado Sánchez (fact 361 pendiente admon anterior)</t>
  </si>
  <si>
    <t>TRANSF</t>
  </si>
  <si>
    <t>0101812718 MARTHA GPE. FLORES V. (ADMON ANTERIOR)</t>
  </si>
  <si>
    <t>0194985885 MACEDONIO SIERRA ROMERO (FACTURA ADMON ANTERIOR)</t>
  </si>
  <si>
    <t>0187138962 JOSE ALBERTO ROMERO ROMERO (FACTURAS ADMON ANTERIOR)</t>
  </si>
  <si>
    <t>2899449728 SERENATA DOMINICAL 17 ENERO 2016</t>
  </si>
  <si>
    <t>1462783916 JOSE FEDERICO LEDESMA MORAN 1A QUINCENA ENERO 2016</t>
  </si>
  <si>
    <t>2884774663 JAVIER NUÑEZ MONTES (FACT )</t>
  </si>
  <si>
    <t>2974576179 EDUARDO AVIÑA ZUÑIGA</t>
  </si>
  <si>
    <t>Santander 014320655026489166 Distincta Consultoría Integral</t>
  </si>
  <si>
    <t>HSBC 021320040596132853 Juan Carlos Romero Arias (Promo Roca)</t>
  </si>
  <si>
    <t>0153267296 Unicom (universal en comunicación)</t>
  </si>
  <si>
    <t>0176615023 Corporativo Júridico Etzatlán SC (NOTARIA)</t>
  </si>
  <si>
    <t>0172528886 Angelica Ma. Garibay Buenrostro (guantes)</t>
  </si>
  <si>
    <t>0158956812 Sergio Parra Peña (madera)</t>
  </si>
  <si>
    <t>2712971828 Irene Magali Arquieta Glez. (fact Aviña)</t>
  </si>
  <si>
    <t>1173556794 Ma. Elena Sierra Romero</t>
  </si>
  <si>
    <t>0480855561 Carlos Velez Monteon</t>
  </si>
  <si>
    <t>0168755132 Victor Rick Castellanos Becerra</t>
  </si>
  <si>
    <t>0199647910 Yolanda Lucia González Blanco (laboratorio)</t>
  </si>
  <si>
    <t>0195315190 Héctor Maxililiano López de León (Grupo Max Pura)</t>
  </si>
  <si>
    <t>1290523356 Sean Montgomery Smith Máfrquez</t>
  </si>
  <si>
    <t>0184262409 José Alfredo Ramírez Gutíerrez</t>
  </si>
  <si>
    <t>2823222152  Delia Gómez Bernal</t>
  </si>
  <si>
    <t>0480577030 Caosa sa (Centro de Aceros de occte)</t>
  </si>
  <si>
    <t>0136536646  Super Servicio 5 Minas</t>
  </si>
  <si>
    <t>0135312590 Comex Ricardo Vizcarra Pérez</t>
  </si>
  <si>
    <t>2837151470 Erica Lizeth Vargas Rivera</t>
  </si>
  <si>
    <t>0199719458 OPS Operadora Panamericana del Sur</t>
  </si>
  <si>
    <t>Banorte 072320002370006929 Dist. Eléctrica Rivera  Abono pago de la factura 12688 por $.- 57,197.40 restaban $.-30,000.00</t>
  </si>
  <si>
    <t>2949880925 Ma. Raquel Ruiz Juárez Pago de aguinaldo faltante administración anterior</t>
  </si>
  <si>
    <t xml:space="preserve">1246991769 ELFRIEDE ROSA KASS CZERWUNSKI 1A QUINCENA ENERO 2016 </t>
  </si>
  <si>
    <t>1246994210 Jorge Parra Aguayo (pago de cursos)</t>
  </si>
  <si>
    <t>Angel Gabriel Lira Guerrero (autobaño Lira)</t>
  </si>
  <si>
    <t>Juan Miguel Trejo Guerrero Fac 004-F reparación de vibro compactador Wacker</t>
  </si>
  <si>
    <t>María Livier Estrada Gómez (elaboración de Lonas)</t>
  </si>
  <si>
    <t>Bonorte/Ixe 072320002795586914  Miriam del Rocio de Dios Brambila (factura F658 telas)</t>
  </si>
  <si>
    <t>0195315190 Héctor Maximiliano López de León (Max Pura)</t>
  </si>
  <si>
    <t>0446841058 Sofimex (pago de fianza Presidente)</t>
  </si>
  <si>
    <t>0446841058 Sofimex (pago de fianza Tesorero)</t>
  </si>
  <si>
    <t>2712971593 ISAIAS CERVANTES VELASCO (PRESTAMO PERSONAL)</t>
  </si>
  <si>
    <t>50% DEL FINIQUITO DE JUAN PABLO OCAMPO SUAREZ</t>
  </si>
  <si>
    <t>2DO PAGO DE FINIQUITO DE RAMON OCHOA FLORES</t>
  </si>
  <si>
    <t>2790570494 María Dolores Gómez Santiago (Préstamo Personal)</t>
  </si>
  <si>
    <t>0480852228 Osiel Fregoso Jiménez (pago de préstamo)</t>
  </si>
  <si>
    <t>2712973790 Jaime Esquivel Pérez (préstamo personal)</t>
  </si>
  <si>
    <t>2712215284 Perla Patricia Valenzuela Parra (préstamo Personal)</t>
  </si>
  <si>
    <t>Apoyo mensual Joaquina González Santiago</t>
  </si>
  <si>
    <t>El porvenir de Ameca</t>
  </si>
  <si>
    <t>1486555004 José Manuel Hernández Aguirre (préstamo Personal</t>
  </si>
  <si>
    <t xml:space="preserve">Sara Garcia Lupercio </t>
  </si>
  <si>
    <t>Silvia Rubio Siordia (trabajos de Herrería "El Tibu")</t>
  </si>
  <si>
    <t>Esther Bacilio Ramos (factura por servicios de )</t>
  </si>
  <si>
    <t>2310209831 Alberto Roman Baustista lópez</t>
  </si>
  <si>
    <t>0158956812 Sergio Parra Peña</t>
  </si>
  <si>
    <t>0480855707 Eduardo Ron Ramos</t>
  </si>
  <si>
    <t>0146966470 Higinio Robles Ruiz</t>
  </si>
  <si>
    <t>0195000440 Juan Armando Salgado Segura</t>
  </si>
  <si>
    <t>0189558705 Díaz Haro S.C.</t>
  </si>
  <si>
    <t>2764973488 María Guadalupe Elizabeth Medina Romero</t>
  </si>
  <si>
    <t>1246991920 Alvaro Ramiro Estrada Carrillo</t>
  </si>
  <si>
    <t>2899349731 Jorge Armando Bañuelos Gutiérrez</t>
  </si>
  <si>
    <t>0135824095 Fermín Zúñiga Díaz</t>
  </si>
  <si>
    <t>0184262409 José Alfredo Rámirez Gutierrez</t>
  </si>
  <si>
    <t>0176615023 Corporativo Júrido Etzatlán SC</t>
  </si>
  <si>
    <t xml:space="preserve">0168755132 VICTOR ERICK CASTELLANOS BECERRA </t>
  </si>
  <si>
    <t>banamex 002320027400801243 Papelería Nueva Escocia</t>
  </si>
  <si>
    <t>2856812465 MARIA GUADALUPE RODRIGUEZ LOPEZ (FARMACIA "LA FE")</t>
  </si>
  <si>
    <t>0187138962 José Alberto Romero Romero</t>
  </si>
  <si>
    <t>cheques en tránsito</t>
  </si>
  <si>
    <t>Traspaso entre cuentas propias de la del agua</t>
  </si>
  <si>
    <t>Fecha</t>
  </si>
  <si>
    <t>Número</t>
  </si>
  <si>
    <t>Importe</t>
  </si>
  <si>
    <t>Nombre</t>
  </si>
  <si>
    <t>Dispersión nómina de base</t>
  </si>
  <si>
    <t>Dispersión nómina de seguridad publica</t>
  </si>
  <si>
    <t>Dispersión nómina de pensionados</t>
  </si>
  <si>
    <t>Dispersión nómina de Agua Potable</t>
  </si>
  <si>
    <t>Dispersión nómina Eventuales</t>
  </si>
  <si>
    <t>2da quincena enero 2016 Banorte Marisol Becerra González</t>
  </si>
  <si>
    <t xml:space="preserve">Nómina 2da quincena Enero 2016 Jaime Arturo Pérez </t>
  </si>
  <si>
    <t>2da quincena enero 2016 Bancopel Juan Francisco Gómez Tovar</t>
  </si>
  <si>
    <t>2da quincena enero 2016 Bco Azteca José Antonio Moreno Glez.</t>
  </si>
  <si>
    <t>2da quincena enero 2016 Bco. Azteca Juan Regalado Aquino</t>
  </si>
  <si>
    <t>Juan Carlos Bernal Rico</t>
  </si>
  <si>
    <t>2da quincena enero 2016 Bco Azteca Victor Isrrael Rendon González</t>
  </si>
  <si>
    <t>2da quincena enero 2016 Banamex Marleny del Rocio Hurtado Tavares</t>
  </si>
  <si>
    <t>2da quincena enero 2016 Bco Azteca Fco Ca&lt;rlos Salas Carranza</t>
  </si>
  <si>
    <t>oziel damian mtnez.</t>
  </si>
  <si>
    <t>2da quincena enero 2016 Bco. Azteca Armando Gómez Meza</t>
  </si>
  <si>
    <t>taco</t>
  </si>
  <si>
    <t>2da quincena enero 2016 Bco. Azteca Arturo Arquieta Vadillo</t>
  </si>
  <si>
    <t>José Mauro Hernández Olmedo</t>
  </si>
  <si>
    <t>2da quincena enero 2016 Bco Azteca Hugo Juárez Flores</t>
  </si>
  <si>
    <t xml:space="preserve">2da quincena enero 2016 Banorte Luis Manuel Velez Fregoso </t>
  </si>
  <si>
    <t>2da quinc oct</t>
  </si>
  <si>
    <t>ISR POR PAGAR</t>
  </si>
  <si>
    <t>1a quinc oct</t>
  </si>
  <si>
    <t>2996515746 Adrian Sánchez Cercas (préstamo)</t>
  </si>
  <si>
    <t>1a quinc  nov</t>
  </si>
  <si>
    <t>0191604902 DIF Municipal</t>
  </si>
  <si>
    <t>2da quinc  nov</t>
  </si>
  <si>
    <t>1290523356 Nómina Arqueologos</t>
  </si>
  <si>
    <t>1a quinc  dic</t>
  </si>
  <si>
    <t>2da quinc  dic</t>
  </si>
  <si>
    <t>0177132301 Apoyo Xochimimilli "Dame algo de ti"</t>
  </si>
  <si>
    <t>1a quincena enero 2016</t>
  </si>
  <si>
    <t>2712212609 Daniel Orlando Rodriguez Arquieta (préstamo personal)</t>
  </si>
  <si>
    <t>CANCELADO</t>
  </si>
  <si>
    <t>SALDO EN BANCOS</t>
  </si>
  <si>
    <t>SALDO EN LIBROS</t>
  </si>
  <si>
    <t>Campaña de Limpieza Jaime Arturo Pérez</t>
  </si>
  <si>
    <t>DIFERENCIA</t>
  </si>
  <si>
    <t>CHEQUES EN TRANSITO</t>
  </si>
  <si>
    <t>Julio Cesar Padilla Sánchez Factura 10</t>
  </si>
  <si>
    <t>José Manuel Santillan Ruelas  Fact  03</t>
  </si>
  <si>
    <t>José Luis Flores Montes Talleres de conservación de Alimentos.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</si>
</sst>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1" applyNumberFormat="1" applyFont="1"/>
    <xf numFmtId="14" fontId="0" fillId="0" borderId="1" xfId="1" applyNumberFormat="1" applyFont="1" applyBorder="1"/>
    <xf numFmtId="43" fontId="0" fillId="0" borderId="1" xfId="1" applyFont="1" applyBorder="1" applyAlignment="1">
      <alignment horizontal="justify"/>
    </xf>
    <xf numFmtId="43" fontId="0" fillId="0" borderId="1" xfId="1" applyFont="1" applyFill="1" applyBorder="1"/>
    <xf numFmtId="43" fontId="0" fillId="0" borderId="0" xfId="1" applyFont="1" applyBorder="1"/>
    <xf numFmtId="43" fontId="0" fillId="0" borderId="0" xfId="1" applyFont="1" applyAlignment="1">
      <alignment vertical="center"/>
    </xf>
    <xf numFmtId="0" fontId="0" fillId="0" borderId="1" xfId="1" applyNumberFormat="1" applyFont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2" fillId="0" borderId="0" xfId="1" applyFont="1"/>
    <xf numFmtId="0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horizontal="justify"/>
    </xf>
    <xf numFmtId="43" fontId="0" fillId="2" borderId="1" xfId="1" applyFont="1" applyFill="1" applyBorder="1" applyAlignment="1">
      <alignment horizontal="justify"/>
    </xf>
    <xf numFmtId="43" fontId="0" fillId="0" borderId="1" xfId="1" applyFont="1" applyBorder="1" applyAlignment="1">
      <alignment horizontal="justify" vertical="center"/>
    </xf>
    <xf numFmtId="43" fontId="0" fillId="0" borderId="1" xfId="1" quotePrefix="1" applyFont="1" applyBorder="1" applyAlignment="1">
      <alignment vertical="center"/>
    </xf>
    <xf numFmtId="14" fontId="0" fillId="0" borderId="1" xfId="1" applyNumberFormat="1" applyFont="1" applyFill="1" applyBorder="1" applyAlignment="1">
      <alignment vertical="center"/>
    </xf>
    <xf numFmtId="164" fontId="0" fillId="0" borderId="0" xfId="1" applyNumberFormat="1" applyFont="1"/>
    <xf numFmtId="43" fontId="0" fillId="0" borderId="1" xfId="1" quotePrefix="1" applyFont="1" applyBorder="1" applyAlignment="1">
      <alignment horizontal="justify" vertical="center"/>
    </xf>
    <xf numFmtId="43" fontId="0" fillId="0" borderId="1" xfId="1" quotePrefix="1" applyFont="1" applyBorder="1" applyAlignment="1">
      <alignment horizontal="justify"/>
    </xf>
    <xf numFmtId="14" fontId="0" fillId="0" borderId="1" xfId="1" applyNumberFormat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43" fontId="0" fillId="0" borderId="0" xfId="1" applyFont="1" applyBorder="1" applyAlignment="1">
      <alignment horizontal="justify"/>
    </xf>
    <xf numFmtId="43" fontId="0" fillId="0" borderId="1" xfId="1" quotePrefix="1" applyFont="1" applyFill="1" applyBorder="1" applyAlignment="1">
      <alignment horizontal="justify"/>
    </xf>
    <xf numFmtId="43" fontId="0" fillId="2" borderId="1" xfId="1" applyFont="1" applyFill="1" applyBorder="1" applyAlignment="1">
      <alignment vertical="center"/>
    </xf>
    <xf numFmtId="43" fontId="0" fillId="0" borderId="1" xfId="1" applyFont="1" applyFill="1" applyBorder="1" applyAlignment="1">
      <alignment horizontal="justify" vertical="center"/>
    </xf>
    <xf numFmtId="43" fontId="0" fillId="0" borderId="0" xfId="1" applyFont="1" applyFill="1" applyBorder="1" applyAlignment="1">
      <alignment vertical="center"/>
    </xf>
    <xf numFmtId="0" fontId="0" fillId="0" borderId="0" xfId="1" applyNumberFormat="1" applyFont="1" applyBorder="1"/>
    <xf numFmtId="43" fontId="2" fillId="0" borderId="0" xfId="1" applyFont="1" applyBorder="1"/>
    <xf numFmtId="4" fontId="3" fillId="0" borderId="0" xfId="0" applyNumberFormat="1" applyFont="1" applyBorder="1"/>
    <xf numFmtId="43" fontId="0" fillId="0" borderId="1" xfId="1" applyFont="1" applyBorder="1" applyAlignment="1">
      <alignment horizontal="justify" vertical="justify"/>
    </xf>
    <xf numFmtId="0" fontId="0" fillId="0" borderId="1" xfId="1" applyNumberFormat="1" applyFont="1" applyBorder="1" applyAlignment="1">
      <alignment horizontal="justify"/>
    </xf>
    <xf numFmtId="0" fontId="0" fillId="0" borderId="1" xfId="1" applyNumberFormat="1" applyFont="1" applyFill="1" applyBorder="1" applyAlignment="1">
      <alignment horizontal="justify"/>
    </xf>
    <xf numFmtId="0" fontId="0" fillId="0" borderId="1" xfId="1" quotePrefix="1" applyNumberFormat="1" applyFont="1" applyFill="1" applyBorder="1" applyAlignment="1">
      <alignment horizontal="justify"/>
    </xf>
    <xf numFmtId="0" fontId="0" fillId="0" borderId="1" xfId="1" quotePrefix="1" applyNumberFormat="1" applyFont="1" applyBorder="1" applyAlignment="1">
      <alignment horizontal="justify"/>
    </xf>
    <xf numFmtId="0" fontId="0" fillId="0" borderId="1" xfId="1" quotePrefix="1" applyNumberFormat="1" applyFont="1" applyBorder="1" applyAlignment="1">
      <alignment horizontal="justify" vertical="justify"/>
    </xf>
    <xf numFmtId="0" fontId="0" fillId="0" borderId="1" xfId="1" quotePrefix="1" applyNumberFormat="1" applyFont="1" applyFill="1" applyBorder="1" applyAlignment="1">
      <alignment horizontal="justify" vertical="center"/>
    </xf>
    <xf numFmtId="0" fontId="0" fillId="0" borderId="1" xfId="1" applyNumberFormat="1" applyFont="1" applyFill="1" applyBorder="1" applyAlignment="1">
      <alignment horizontal="justify" vertical="center"/>
    </xf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14" fontId="0" fillId="0" borderId="0" xfId="1" applyNumberFormat="1" applyFont="1" applyBorder="1" applyAlignment="1">
      <alignment vertical="center"/>
    </xf>
    <xf numFmtId="4" fontId="4" fillId="0" borderId="0" xfId="0" applyNumberFormat="1" applyFont="1"/>
    <xf numFmtId="164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7"/>
  <sheetViews>
    <sheetView tabSelected="1" topLeftCell="A260" workbookViewId="0">
      <selection activeCell="D270" sqref="D270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10" customWidth="1"/>
    <col min="4" max="4" width="43.42578125" style="3" customWidth="1"/>
    <col min="5" max="5" width="14.140625" style="3" bestFit="1" customWidth="1"/>
    <col min="6" max="6" width="13.140625" style="3" bestFit="1" customWidth="1"/>
    <col min="7" max="8" width="15.7109375" style="3" customWidth="1"/>
    <col min="9" max="9" width="13.140625" style="3" bestFit="1" customWidth="1"/>
    <col min="10" max="10" width="11.5703125" style="3" bestFit="1" customWidth="1"/>
    <col min="11" max="11" width="36.5703125" style="3" customWidth="1"/>
    <col min="12" max="12" width="15.85546875" style="3" bestFit="1" customWidth="1"/>
    <col min="13" max="13" width="13.140625" style="3" bestFit="1" customWidth="1"/>
    <col min="14" max="14" width="11.7109375" style="3" bestFit="1" customWidth="1"/>
    <col min="15" max="16" width="11.5703125" style="3" bestFit="1" customWidth="1"/>
    <col min="17" max="17" width="13.140625" style="3" bestFit="1" customWidth="1"/>
    <col min="18" max="18" width="11.425781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9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</row>
    <row r="5" spans="1:9" s="3" customFormat="1" x14ac:dyDescent="0.25">
      <c r="C5" s="10"/>
      <c r="D5" s="2" t="s">
        <v>8</v>
      </c>
      <c r="G5" s="3">
        <v>799326.98</v>
      </c>
    </row>
    <row r="6" spans="1:9" s="3" customFormat="1" ht="30" x14ac:dyDescent="0.25">
      <c r="A6" s="3">
        <f>G5</f>
        <v>799326.98</v>
      </c>
      <c r="B6" s="11">
        <v>42373</v>
      </c>
      <c r="C6" s="7"/>
      <c r="D6" s="12" t="s">
        <v>9</v>
      </c>
      <c r="E6" s="13">
        <v>855</v>
      </c>
      <c r="F6" s="13"/>
      <c r="G6" s="6">
        <f>A6-E6+F6</f>
        <v>798471.98</v>
      </c>
      <c r="H6" s="14"/>
    </row>
    <row r="7" spans="1:9" s="3" customFormat="1" ht="30" x14ac:dyDescent="0.25">
      <c r="A7" s="3">
        <f t="shared" ref="A7:A70" si="0">G6</f>
        <v>798471.98</v>
      </c>
      <c r="B7" s="11">
        <v>42373</v>
      </c>
      <c r="C7" s="7"/>
      <c r="D7" s="12" t="s">
        <v>10</v>
      </c>
      <c r="E7" s="13">
        <v>136.80000000000001</v>
      </c>
      <c r="F7" s="13"/>
      <c r="G7" s="6">
        <f t="shared" ref="G7:G70" si="1">A7-E7+F7</f>
        <v>798335.17999999993</v>
      </c>
      <c r="H7" s="14"/>
    </row>
    <row r="8" spans="1:9" s="3" customFormat="1" x14ac:dyDescent="0.25">
      <c r="A8" s="3">
        <f t="shared" si="0"/>
        <v>798335.17999999993</v>
      </c>
      <c r="B8" s="11">
        <v>42373</v>
      </c>
      <c r="C8" s="7">
        <v>2691</v>
      </c>
      <c r="D8" s="12" t="s">
        <v>11</v>
      </c>
      <c r="E8" s="13">
        <v>20000</v>
      </c>
      <c r="F8" s="13"/>
      <c r="G8" s="6">
        <f t="shared" si="1"/>
        <v>778335.17999999993</v>
      </c>
      <c r="H8" s="14"/>
    </row>
    <row r="9" spans="1:9" s="3" customFormat="1" x14ac:dyDescent="0.25">
      <c r="A9" s="3">
        <f t="shared" si="0"/>
        <v>778335.17999999993</v>
      </c>
      <c r="B9" s="11">
        <v>42373</v>
      </c>
      <c r="C9" s="7">
        <v>2692</v>
      </c>
      <c r="D9" s="12" t="s">
        <v>12</v>
      </c>
      <c r="E9" s="13">
        <v>50000</v>
      </c>
      <c r="F9" s="13"/>
      <c r="G9" s="6">
        <f t="shared" si="1"/>
        <v>728335.17999999993</v>
      </c>
      <c r="H9" s="14"/>
    </row>
    <row r="10" spans="1:9" s="3" customFormat="1" x14ac:dyDescent="0.25">
      <c r="A10" s="3">
        <f t="shared" si="0"/>
        <v>728335.17999999993</v>
      </c>
      <c r="B10" s="11">
        <v>42373</v>
      </c>
      <c r="C10" s="7">
        <v>2693</v>
      </c>
      <c r="D10" s="12" t="s">
        <v>13</v>
      </c>
      <c r="E10" s="13">
        <v>17887.5</v>
      </c>
      <c r="F10" s="13"/>
      <c r="G10" s="6">
        <f t="shared" si="1"/>
        <v>710447.67999999993</v>
      </c>
      <c r="H10" s="14"/>
    </row>
    <row r="11" spans="1:9" s="3" customFormat="1" x14ac:dyDescent="0.25">
      <c r="A11" s="3">
        <f t="shared" si="0"/>
        <v>710447.67999999993</v>
      </c>
      <c r="B11" s="11">
        <v>42373</v>
      </c>
      <c r="C11" s="7">
        <v>2694</v>
      </c>
      <c r="D11" s="12" t="s">
        <v>14</v>
      </c>
      <c r="E11" s="13">
        <v>2789.91</v>
      </c>
      <c r="F11" s="13"/>
      <c r="G11" s="6">
        <f t="shared" si="1"/>
        <v>707657.7699999999</v>
      </c>
      <c r="H11" s="14"/>
    </row>
    <row r="12" spans="1:9" s="3" customFormat="1" ht="30" x14ac:dyDescent="0.25">
      <c r="A12" s="15">
        <f t="shared" si="0"/>
        <v>707657.7699999999</v>
      </c>
      <c r="B12" s="11">
        <v>42373</v>
      </c>
      <c r="C12" s="16">
        <v>2695</v>
      </c>
      <c r="D12" s="12" t="s">
        <v>15</v>
      </c>
      <c r="E12" s="17">
        <v>11000</v>
      </c>
      <c r="F12" s="13"/>
      <c r="G12" s="18">
        <f t="shared" si="1"/>
        <v>696657.7699999999</v>
      </c>
      <c r="H12" s="19"/>
      <c r="I12" s="20"/>
    </row>
    <row r="13" spans="1:9" s="3" customFormat="1" ht="30" x14ac:dyDescent="0.25">
      <c r="A13" s="3">
        <f t="shared" si="0"/>
        <v>696657.7699999999</v>
      </c>
      <c r="B13" s="11">
        <v>42373</v>
      </c>
      <c r="C13" s="7">
        <v>2696</v>
      </c>
      <c r="D13" s="12" t="s">
        <v>15</v>
      </c>
      <c r="E13" s="13">
        <v>11000</v>
      </c>
      <c r="F13" s="13"/>
      <c r="G13" s="6">
        <f t="shared" si="1"/>
        <v>685657.7699999999</v>
      </c>
      <c r="H13" s="14"/>
    </row>
    <row r="14" spans="1:9" s="3" customFormat="1" x14ac:dyDescent="0.25">
      <c r="A14" s="3">
        <f t="shared" si="0"/>
        <v>685657.7699999999</v>
      </c>
      <c r="B14" s="11">
        <v>42373</v>
      </c>
      <c r="C14" s="7">
        <v>2697</v>
      </c>
      <c r="D14" s="12" t="s">
        <v>16</v>
      </c>
      <c r="E14" s="13">
        <v>1500</v>
      </c>
      <c r="F14" s="13"/>
      <c r="G14" s="6">
        <f t="shared" si="1"/>
        <v>684157.7699999999</v>
      </c>
      <c r="H14" s="14"/>
    </row>
    <row r="15" spans="1:9" s="3" customFormat="1" x14ac:dyDescent="0.25">
      <c r="A15" s="15">
        <f t="shared" si="0"/>
        <v>684157.7699999999</v>
      </c>
      <c r="B15" s="11">
        <v>42373</v>
      </c>
      <c r="C15" s="21" t="s">
        <v>17</v>
      </c>
      <c r="D15" s="22" t="s">
        <v>18</v>
      </c>
      <c r="E15" s="17">
        <v>1600</v>
      </c>
      <c r="F15" s="17"/>
      <c r="G15" s="18">
        <f t="shared" si="1"/>
        <v>682557.7699999999</v>
      </c>
      <c r="H15" s="19"/>
    </row>
    <row r="16" spans="1:9" s="3" customFormat="1" x14ac:dyDescent="0.25">
      <c r="A16" s="15">
        <f t="shared" si="0"/>
        <v>682557.7699999999</v>
      </c>
      <c r="B16" s="11">
        <v>42373</v>
      </c>
      <c r="C16" s="21" t="s">
        <v>17</v>
      </c>
      <c r="D16" s="22" t="s">
        <v>19</v>
      </c>
      <c r="E16" s="17">
        <v>900</v>
      </c>
      <c r="F16" s="17"/>
      <c r="G16" s="18">
        <f t="shared" si="1"/>
        <v>681657.7699999999</v>
      </c>
      <c r="H16" s="19"/>
    </row>
    <row r="17" spans="1:17" s="3" customFormat="1" x14ac:dyDescent="0.25">
      <c r="A17" s="15">
        <f t="shared" si="0"/>
        <v>681657.7699999999</v>
      </c>
      <c r="B17" s="11">
        <v>42373</v>
      </c>
      <c r="C17" s="21" t="s">
        <v>17</v>
      </c>
      <c r="D17" s="22" t="s">
        <v>20</v>
      </c>
      <c r="E17" s="17">
        <v>630.42999999999995</v>
      </c>
      <c r="F17" s="13"/>
      <c r="G17" s="18">
        <f t="shared" si="1"/>
        <v>681027.33999999985</v>
      </c>
      <c r="H17" s="19"/>
      <c r="K17" s="10"/>
    </row>
    <row r="18" spans="1:17" s="3" customFormat="1" ht="30" x14ac:dyDescent="0.25">
      <c r="A18" s="15">
        <f t="shared" si="0"/>
        <v>681027.33999999985</v>
      </c>
      <c r="B18" s="11">
        <v>42373</v>
      </c>
      <c r="C18" s="21" t="s">
        <v>17</v>
      </c>
      <c r="D18" s="22" t="s">
        <v>21</v>
      </c>
      <c r="E18" s="17">
        <v>800</v>
      </c>
      <c r="F18" s="17"/>
      <c r="G18" s="18">
        <f t="shared" si="1"/>
        <v>680227.33999999985</v>
      </c>
      <c r="H18" s="19"/>
      <c r="J18" s="3">
        <v>0</v>
      </c>
      <c r="K18" s="10"/>
    </row>
    <row r="19" spans="1:17" s="3" customFormat="1" x14ac:dyDescent="0.25">
      <c r="A19" s="15">
        <f t="shared" si="0"/>
        <v>680227.33999999985</v>
      </c>
      <c r="B19" s="11">
        <v>42374</v>
      </c>
      <c r="C19" s="21"/>
      <c r="D19" s="22" t="s">
        <v>22</v>
      </c>
      <c r="E19" s="17"/>
      <c r="F19" s="17">
        <v>172963.18</v>
      </c>
      <c r="G19" s="18">
        <f t="shared" si="1"/>
        <v>853190.51999999979</v>
      </c>
      <c r="H19" s="19"/>
      <c r="K19" s="10"/>
    </row>
    <row r="20" spans="1:17" s="3" customFormat="1" x14ac:dyDescent="0.25">
      <c r="A20" s="15">
        <f t="shared" si="0"/>
        <v>853190.51999999979</v>
      </c>
      <c r="B20" s="11">
        <v>42374</v>
      </c>
      <c r="C20" s="16" t="s">
        <v>17</v>
      </c>
      <c r="D20" s="23" t="s">
        <v>23</v>
      </c>
      <c r="E20" s="17">
        <v>1200</v>
      </c>
      <c r="F20" s="17"/>
      <c r="G20" s="18">
        <f t="shared" si="1"/>
        <v>851990.51999999979</v>
      </c>
      <c r="H20" s="19"/>
    </row>
    <row r="21" spans="1:17" s="3" customFormat="1" x14ac:dyDescent="0.25">
      <c r="A21" s="15">
        <f t="shared" si="0"/>
        <v>851990.51999999979</v>
      </c>
      <c r="B21" s="11">
        <v>42374</v>
      </c>
      <c r="C21" s="16" t="s">
        <v>17</v>
      </c>
      <c r="D21" s="18" t="s">
        <v>24</v>
      </c>
      <c r="E21" s="17">
        <v>200</v>
      </c>
      <c r="F21" s="17"/>
      <c r="G21" s="18">
        <f t="shared" si="1"/>
        <v>851790.51999999979</v>
      </c>
      <c r="H21" s="19"/>
    </row>
    <row r="22" spans="1:17" s="3" customFormat="1" x14ac:dyDescent="0.25">
      <c r="A22" s="15">
        <f t="shared" si="0"/>
        <v>851790.51999999979</v>
      </c>
      <c r="B22" s="11">
        <v>42374</v>
      </c>
      <c r="C22" s="16" t="s">
        <v>17</v>
      </c>
      <c r="D22" s="18" t="s">
        <v>25</v>
      </c>
      <c r="E22" s="17">
        <v>1305</v>
      </c>
      <c r="F22" s="17"/>
      <c r="G22" s="18">
        <f t="shared" si="1"/>
        <v>850485.51999999979</v>
      </c>
      <c r="H22" s="19"/>
    </row>
    <row r="23" spans="1:17" s="3" customFormat="1" x14ac:dyDescent="0.25">
      <c r="A23" s="15">
        <f t="shared" si="0"/>
        <v>850485.51999999979</v>
      </c>
      <c r="B23" s="11">
        <v>42374</v>
      </c>
      <c r="C23" s="16" t="s">
        <v>17</v>
      </c>
      <c r="D23" s="18" t="s">
        <v>26</v>
      </c>
      <c r="E23" s="17">
        <v>2000</v>
      </c>
      <c r="F23" s="17"/>
      <c r="G23" s="18">
        <f t="shared" si="1"/>
        <v>848485.51999999979</v>
      </c>
      <c r="H23" s="19"/>
    </row>
    <row r="24" spans="1:17" s="3" customFormat="1" ht="30" x14ac:dyDescent="0.25">
      <c r="A24" s="15">
        <f t="shared" si="0"/>
        <v>848485.51999999979</v>
      </c>
      <c r="B24" s="11">
        <v>42374</v>
      </c>
      <c r="C24" s="16" t="s">
        <v>17</v>
      </c>
      <c r="D24" s="24" t="s">
        <v>27</v>
      </c>
      <c r="E24" s="17">
        <v>2996.28</v>
      </c>
      <c r="F24" s="17"/>
      <c r="G24" s="18">
        <f t="shared" si="1"/>
        <v>845489.23999999976</v>
      </c>
      <c r="H24" s="19"/>
    </row>
    <row r="25" spans="1:17" s="3" customFormat="1" x14ac:dyDescent="0.25">
      <c r="A25" s="15">
        <f t="shared" si="0"/>
        <v>845489.23999999976</v>
      </c>
      <c r="B25" s="11">
        <v>42374</v>
      </c>
      <c r="C25" s="16" t="s">
        <v>17</v>
      </c>
      <c r="D25" s="25" t="s">
        <v>28</v>
      </c>
      <c r="E25" s="17">
        <v>10950.6</v>
      </c>
      <c r="F25" s="17"/>
      <c r="G25" s="18">
        <f t="shared" si="1"/>
        <v>834538.63999999978</v>
      </c>
      <c r="H25" s="19"/>
    </row>
    <row r="26" spans="1:17" s="3" customFormat="1" x14ac:dyDescent="0.25">
      <c r="A26" s="15">
        <f t="shared" si="0"/>
        <v>834538.63999999978</v>
      </c>
      <c r="B26" s="11">
        <v>42374</v>
      </c>
      <c r="C26" s="21">
        <v>2698</v>
      </c>
      <c r="D26" s="17" t="s">
        <v>29</v>
      </c>
      <c r="E26" s="17">
        <v>5000</v>
      </c>
      <c r="F26" s="17"/>
      <c r="G26" s="18">
        <f t="shared" si="1"/>
        <v>829538.63999999978</v>
      </c>
      <c r="H26" s="19"/>
    </row>
    <row r="27" spans="1:17" s="3" customFormat="1" ht="30" x14ac:dyDescent="0.25">
      <c r="A27" s="15">
        <f t="shared" si="0"/>
        <v>829538.63999999978</v>
      </c>
      <c r="B27" s="26">
        <v>42375</v>
      </c>
      <c r="C27" s="21">
        <v>2699</v>
      </c>
      <c r="D27" s="22" t="s">
        <v>30</v>
      </c>
      <c r="E27" s="13">
        <v>5322.53</v>
      </c>
      <c r="F27" s="13"/>
      <c r="G27" s="18">
        <f t="shared" si="1"/>
        <v>824216.10999999975</v>
      </c>
      <c r="H27" s="19"/>
      <c r="N27" s="27">
        <v>2015</v>
      </c>
      <c r="O27" s="27">
        <v>2014</v>
      </c>
      <c r="P27" s="27">
        <v>2013</v>
      </c>
    </row>
    <row r="28" spans="1:17" s="3" customFormat="1" x14ac:dyDescent="0.25">
      <c r="A28" s="15">
        <f t="shared" si="0"/>
        <v>824216.10999999975</v>
      </c>
      <c r="B28" s="26">
        <v>42375</v>
      </c>
      <c r="C28" s="16" t="s">
        <v>17</v>
      </c>
      <c r="D28" s="22" t="s">
        <v>31</v>
      </c>
      <c r="E28" s="17">
        <v>47500</v>
      </c>
      <c r="F28" s="17"/>
      <c r="G28" s="18">
        <f t="shared" si="1"/>
        <v>776716.10999999975</v>
      </c>
      <c r="H28" s="19"/>
      <c r="N28" s="3">
        <f>J113+J115</f>
        <v>0</v>
      </c>
      <c r="O28" s="3">
        <v>76436.600000000006</v>
      </c>
      <c r="P28" s="3">
        <v>76436.600000000006</v>
      </c>
    </row>
    <row r="29" spans="1:17" s="3" customFormat="1" x14ac:dyDescent="0.25">
      <c r="A29" s="15">
        <f t="shared" si="0"/>
        <v>776716.10999999975</v>
      </c>
      <c r="B29" s="26">
        <v>42375</v>
      </c>
      <c r="C29" s="16"/>
      <c r="D29" s="12" t="s">
        <v>22</v>
      </c>
      <c r="E29" s="17"/>
      <c r="F29" s="17">
        <v>159728.03</v>
      </c>
      <c r="G29" s="18">
        <f t="shared" si="1"/>
        <v>936444.13999999978</v>
      </c>
      <c r="H29" s="19"/>
      <c r="N29" s="3">
        <v>9</v>
      </c>
      <c r="O29" s="3">
        <v>12</v>
      </c>
      <c r="P29" s="3">
        <v>11</v>
      </c>
    </row>
    <row r="30" spans="1:17" s="3" customFormat="1" x14ac:dyDescent="0.25">
      <c r="A30" s="15">
        <f t="shared" si="0"/>
        <v>936444.13999999978</v>
      </c>
      <c r="B30" s="26">
        <v>42375</v>
      </c>
      <c r="C30" s="16" t="s">
        <v>17</v>
      </c>
      <c r="D30" s="12" t="s">
        <v>32</v>
      </c>
      <c r="E30" s="13">
        <v>600</v>
      </c>
      <c r="F30" s="13"/>
      <c r="G30" s="18">
        <f t="shared" si="1"/>
        <v>935844.13999999978</v>
      </c>
      <c r="H30" s="19"/>
      <c r="N30" s="3">
        <f>N28*N29</f>
        <v>0</v>
      </c>
      <c r="O30" s="3">
        <f>O28*O29</f>
        <v>917239.20000000007</v>
      </c>
      <c r="P30" s="3">
        <f>P28*P29</f>
        <v>840802.60000000009</v>
      </c>
      <c r="Q30" s="3">
        <f>SUM(N30:P30)</f>
        <v>1758041.8000000003</v>
      </c>
    </row>
    <row r="31" spans="1:17" s="3" customFormat="1" ht="30" x14ac:dyDescent="0.25">
      <c r="A31" s="15">
        <f t="shared" si="0"/>
        <v>935844.13999999978</v>
      </c>
      <c r="B31" s="26">
        <v>42375</v>
      </c>
      <c r="C31" s="16" t="s">
        <v>17</v>
      </c>
      <c r="D31" s="12" t="s">
        <v>33</v>
      </c>
      <c r="E31" s="17">
        <v>2000</v>
      </c>
      <c r="F31" s="17"/>
      <c r="G31" s="18">
        <f t="shared" si="1"/>
        <v>933844.13999999978</v>
      </c>
      <c r="H31" s="19"/>
    </row>
    <row r="32" spans="1:17" s="3" customFormat="1" x14ac:dyDescent="0.25">
      <c r="A32" s="15">
        <f t="shared" si="0"/>
        <v>933844.13999999978</v>
      </c>
      <c r="B32" s="26">
        <v>42375</v>
      </c>
      <c r="C32" s="16" t="s">
        <v>17</v>
      </c>
      <c r="D32" s="18" t="s">
        <v>34</v>
      </c>
      <c r="E32" s="17">
        <v>3120.01</v>
      </c>
      <c r="F32" s="17"/>
      <c r="G32" s="18">
        <f t="shared" si="1"/>
        <v>930724.12999999977</v>
      </c>
      <c r="H32" s="19"/>
    </row>
    <row r="33" spans="1:12" s="3" customFormat="1" ht="30" x14ac:dyDescent="0.25">
      <c r="A33" s="15">
        <f t="shared" si="0"/>
        <v>930724.12999999977</v>
      </c>
      <c r="B33" s="26">
        <v>42375</v>
      </c>
      <c r="C33" s="16" t="s">
        <v>17</v>
      </c>
      <c r="D33" s="24" t="s">
        <v>35</v>
      </c>
      <c r="E33" s="17">
        <v>2000</v>
      </c>
      <c r="F33" s="17"/>
      <c r="G33" s="18">
        <f t="shared" si="1"/>
        <v>928724.12999999977</v>
      </c>
      <c r="H33" s="19"/>
    </row>
    <row r="34" spans="1:12" s="3" customFormat="1" x14ac:dyDescent="0.25">
      <c r="A34" s="15">
        <f t="shared" si="0"/>
        <v>928724.12999999977</v>
      </c>
      <c r="B34" s="26">
        <v>42375</v>
      </c>
      <c r="C34" s="16" t="s">
        <v>17</v>
      </c>
      <c r="D34" s="18" t="s">
        <v>36</v>
      </c>
      <c r="E34" s="17">
        <v>931.59</v>
      </c>
      <c r="F34" s="17"/>
      <c r="G34" s="18">
        <f t="shared" si="1"/>
        <v>927792.5399999998</v>
      </c>
      <c r="H34" s="19"/>
    </row>
    <row r="35" spans="1:12" s="3" customFormat="1" x14ac:dyDescent="0.25">
      <c r="A35" s="15">
        <f t="shared" si="0"/>
        <v>927792.5399999998</v>
      </c>
      <c r="B35" s="26">
        <v>42375</v>
      </c>
      <c r="C35" s="16" t="s">
        <v>17</v>
      </c>
      <c r="D35" s="12" t="s">
        <v>37</v>
      </c>
      <c r="E35" s="17">
        <v>649.6</v>
      </c>
      <c r="F35" s="17"/>
      <c r="G35" s="18">
        <f t="shared" si="1"/>
        <v>927142.93999999983</v>
      </c>
      <c r="H35" s="19"/>
    </row>
    <row r="36" spans="1:12" s="3" customFormat="1" ht="30" x14ac:dyDescent="0.25">
      <c r="A36" s="15">
        <f t="shared" si="0"/>
        <v>927142.93999999983</v>
      </c>
      <c r="B36" s="26">
        <v>42375</v>
      </c>
      <c r="C36" s="16" t="s">
        <v>17</v>
      </c>
      <c r="D36" s="28" t="s">
        <v>38</v>
      </c>
      <c r="E36" s="17">
        <v>5173.6000000000004</v>
      </c>
      <c r="F36" s="17"/>
      <c r="G36" s="18">
        <f t="shared" si="1"/>
        <v>921969.33999999985</v>
      </c>
      <c r="H36" s="19"/>
    </row>
    <row r="37" spans="1:12" s="3" customFormat="1" x14ac:dyDescent="0.25">
      <c r="A37" s="15">
        <f t="shared" si="0"/>
        <v>921969.33999999985</v>
      </c>
      <c r="B37" s="26">
        <v>42375</v>
      </c>
      <c r="C37" s="16" t="s">
        <v>17</v>
      </c>
      <c r="D37" s="12" t="s">
        <v>39</v>
      </c>
      <c r="E37" s="17">
        <v>2563.6</v>
      </c>
      <c r="F37" s="17"/>
      <c r="G37" s="18">
        <f t="shared" si="1"/>
        <v>919405.73999999987</v>
      </c>
      <c r="H37" s="19"/>
    </row>
    <row r="38" spans="1:12" s="3" customFormat="1" x14ac:dyDescent="0.25">
      <c r="A38" s="15">
        <f t="shared" si="0"/>
        <v>919405.73999999987</v>
      </c>
      <c r="B38" s="26">
        <v>42375</v>
      </c>
      <c r="C38" s="16" t="s">
        <v>17</v>
      </c>
      <c r="D38" s="29" t="s">
        <v>40</v>
      </c>
      <c r="E38" s="17">
        <v>4002</v>
      </c>
      <c r="F38" s="17"/>
      <c r="G38" s="18">
        <f t="shared" si="1"/>
        <v>915403.73999999987</v>
      </c>
      <c r="H38" s="19"/>
    </row>
    <row r="39" spans="1:12" s="3" customFormat="1" x14ac:dyDescent="0.25">
      <c r="A39" s="15">
        <f t="shared" si="0"/>
        <v>915403.73999999987</v>
      </c>
      <c r="B39" s="26">
        <v>42375</v>
      </c>
      <c r="C39" s="16" t="s">
        <v>17</v>
      </c>
      <c r="D39" s="18" t="s">
        <v>41</v>
      </c>
      <c r="E39" s="17">
        <v>7910.04</v>
      </c>
      <c r="F39" s="17"/>
      <c r="G39" s="18">
        <f t="shared" si="1"/>
        <v>907493.69999999984</v>
      </c>
      <c r="H39" s="19"/>
    </row>
    <row r="40" spans="1:12" s="3" customFormat="1" x14ac:dyDescent="0.25">
      <c r="A40" s="15">
        <f t="shared" si="0"/>
        <v>907493.69999999984</v>
      </c>
      <c r="B40" s="26">
        <v>42375</v>
      </c>
      <c r="C40" s="16" t="s">
        <v>17</v>
      </c>
      <c r="D40" s="12" t="s">
        <v>42</v>
      </c>
      <c r="E40" s="17">
        <v>2923.2</v>
      </c>
      <c r="F40" s="17"/>
      <c r="G40" s="18">
        <f t="shared" si="1"/>
        <v>904570.49999999988</v>
      </c>
      <c r="H40" s="19"/>
    </row>
    <row r="41" spans="1:12" s="3" customFormat="1" x14ac:dyDescent="0.25">
      <c r="A41" s="15">
        <f t="shared" si="0"/>
        <v>904570.49999999988</v>
      </c>
      <c r="B41" s="26"/>
      <c r="C41" s="16"/>
      <c r="D41" s="12"/>
      <c r="E41" s="17"/>
      <c r="F41" s="17"/>
      <c r="G41" s="18">
        <f t="shared" si="1"/>
        <v>904570.49999999988</v>
      </c>
      <c r="H41" s="19"/>
    </row>
    <row r="42" spans="1:12" s="3" customFormat="1" x14ac:dyDescent="0.25">
      <c r="A42" s="15">
        <f t="shared" si="0"/>
        <v>904570.49999999988</v>
      </c>
      <c r="B42" s="30">
        <v>42376</v>
      </c>
      <c r="C42" s="16" t="s">
        <v>17</v>
      </c>
      <c r="D42" s="23" t="s">
        <v>43</v>
      </c>
      <c r="E42" s="17">
        <v>2880</v>
      </c>
      <c r="F42" s="17"/>
      <c r="G42" s="18">
        <f t="shared" si="1"/>
        <v>901690.49999999988</v>
      </c>
      <c r="H42" s="19"/>
    </row>
    <row r="43" spans="1:12" s="3" customFormat="1" x14ac:dyDescent="0.25">
      <c r="A43" s="15">
        <f t="shared" si="0"/>
        <v>901690.49999999988</v>
      </c>
      <c r="B43" s="30">
        <v>42376</v>
      </c>
      <c r="C43" s="16" t="s">
        <v>17</v>
      </c>
      <c r="D43" s="23" t="s">
        <v>44</v>
      </c>
      <c r="E43" s="17">
        <v>1200</v>
      </c>
      <c r="F43" s="17"/>
      <c r="G43" s="18">
        <f t="shared" si="1"/>
        <v>900490.49999999988</v>
      </c>
      <c r="H43" s="19"/>
    </row>
    <row r="44" spans="1:12" s="3" customFormat="1" x14ac:dyDescent="0.25">
      <c r="A44" s="15">
        <f t="shared" si="0"/>
        <v>900490.49999999988</v>
      </c>
      <c r="B44" s="30">
        <v>42377</v>
      </c>
      <c r="C44" s="16" t="s">
        <v>17</v>
      </c>
      <c r="D44" s="12" t="s">
        <v>45</v>
      </c>
      <c r="E44" s="17">
        <v>1000</v>
      </c>
      <c r="F44" s="17"/>
      <c r="G44" s="18">
        <f t="shared" si="1"/>
        <v>899490.49999999988</v>
      </c>
      <c r="H44" s="19"/>
    </row>
    <row r="45" spans="1:12" s="3" customFormat="1" x14ac:dyDescent="0.25">
      <c r="A45" s="15">
        <f t="shared" si="0"/>
        <v>899490.49999999988</v>
      </c>
      <c r="B45" s="30">
        <v>42376</v>
      </c>
      <c r="C45" s="16">
        <v>2700</v>
      </c>
      <c r="D45" s="12" t="s">
        <v>46</v>
      </c>
      <c r="E45" s="17">
        <v>10043</v>
      </c>
      <c r="F45" s="17"/>
      <c r="G45" s="18">
        <f t="shared" si="1"/>
        <v>889447.49999999988</v>
      </c>
      <c r="H45" s="19"/>
    </row>
    <row r="46" spans="1:12" s="3" customFormat="1" x14ac:dyDescent="0.25">
      <c r="A46" s="15">
        <f t="shared" si="0"/>
        <v>889447.49999999988</v>
      </c>
      <c r="B46" s="30">
        <v>42376</v>
      </c>
      <c r="C46" s="16">
        <v>2701</v>
      </c>
      <c r="D46" s="12" t="s">
        <v>47</v>
      </c>
      <c r="E46" s="17">
        <v>1461.6</v>
      </c>
      <c r="F46" s="17"/>
      <c r="G46" s="18">
        <f t="shared" si="1"/>
        <v>887985.89999999991</v>
      </c>
      <c r="H46" s="19"/>
      <c r="J46" s="19"/>
      <c r="K46" s="31"/>
      <c r="L46" s="32"/>
    </row>
    <row r="47" spans="1:12" s="3" customFormat="1" x14ac:dyDescent="0.25">
      <c r="A47" s="15">
        <f t="shared" si="0"/>
        <v>887985.89999999991</v>
      </c>
      <c r="B47" s="30">
        <v>42376</v>
      </c>
      <c r="C47" s="16">
        <v>2702</v>
      </c>
      <c r="D47" s="12" t="s">
        <v>48</v>
      </c>
      <c r="E47" s="17">
        <v>2117</v>
      </c>
      <c r="F47" s="17"/>
      <c r="G47" s="18">
        <f t="shared" si="1"/>
        <v>885868.89999999991</v>
      </c>
      <c r="H47" s="19"/>
    </row>
    <row r="48" spans="1:12" s="3" customFormat="1" ht="30" x14ac:dyDescent="0.25">
      <c r="A48" s="15">
        <f t="shared" si="0"/>
        <v>885868.89999999991</v>
      </c>
      <c r="B48" s="30">
        <v>42376</v>
      </c>
      <c r="C48" s="16">
        <v>2703</v>
      </c>
      <c r="D48" s="12" t="s">
        <v>49</v>
      </c>
      <c r="E48" s="17">
        <v>500</v>
      </c>
      <c r="F48" s="17"/>
      <c r="G48" s="18">
        <f t="shared" si="1"/>
        <v>885368.89999999991</v>
      </c>
      <c r="H48" s="19"/>
    </row>
    <row r="49" spans="1:8" s="3" customFormat="1" x14ac:dyDescent="0.25">
      <c r="A49" s="15">
        <f t="shared" si="0"/>
        <v>885368.89999999991</v>
      </c>
      <c r="B49" s="30">
        <v>42376</v>
      </c>
      <c r="C49" s="16">
        <v>2704</v>
      </c>
      <c r="D49" s="12" t="s">
        <v>50</v>
      </c>
      <c r="E49" s="17">
        <v>2999</v>
      </c>
      <c r="F49" s="17"/>
      <c r="G49" s="18">
        <f t="shared" si="1"/>
        <v>882369.89999999991</v>
      </c>
      <c r="H49" s="19"/>
    </row>
    <row r="50" spans="1:8" s="3" customFormat="1" ht="30" x14ac:dyDescent="0.25">
      <c r="A50" s="15">
        <f t="shared" si="0"/>
        <v>882369.89999999991</v>
      </c>
      <c r="B50" s="30">
        <v>42376</v>
      </c>
      <c r="C50" s="16">
        <v>2705</v>
      </c>
      <c r="D50" s="22" t="s">
        <v>51</v>
      </c>
      <c r="E50" s="17">
        <v>10000</v>
      </c>
      <c r="F50" s="17"/>
      <c r="G50" s="18">
        <f t="shared" si="1"/>
        <v>872369.89999999991</v>
      </c>
      <c r="H50" s="19"/>
    </row>
    <row r="51" spans="1:8" s="3" customFormat="1" x14ac:dyDescent="0.25">
      <c r="A51" s="15">
        <f t="shared" si="0"/>
        <v>872369.89999999991</v>
      </c>
      <c r="B51" s="30">
        <v>42376</v>
      </c>
      <c r="C51" s="16">
        <v>2706</v>
      </c>
      <c r="D51" s="12" t="s">
        <v>52</v>
      </c>
      <c r="E51" s="17">
        <v>10109.209999999999</v>
      </c>
      <c r="F51" s="17"/>
      <c r="G51" s="18">
        <f t="shared" si="1"/>
        <v>862260.69</v>
      </c>
      <c r="H51" s="19"/>
    </row>
    <row r="52" spans="1:8" s="3" customFormat="1" x14ac:dyDescent="0.25">
      <c r="A52" s="15">
        <f t="shared" si="0"/>
        <v>862260.69</v>
      </c>
      <c r="B52" s="30">
        <v>42376</v>
      </c>
      <c r="C52" s="16">
        <v>2707</v>
      </c>
      <c r="D52" s="12" t="s">
        <v>53</v>
      </c>
      <c r="E52" s="17">
        <v>2936</v>
      </c>
      <c r="F52" s="17"/>
      <c r="G52" s="18">
        <f t="shared" si="1"/>
        <v>859324.69</v>
      </c>
      <c r="H52" s="19"/>
    </row>
    <row r="53" spans="1:8" s="3" customFormat="1" x14ac:dyDescent="0.25">
      <c r="A53" s="15">
        <f t="shared" si="0"/>
        <v>859324.69</v>
      </c>
      <c r="B53" s="30">
        <v>42376</v>
      </c>
      <c r="C53" s="16">
        <v>2708</v>
      </c>
      <c r="D53" s="22" t="s">
        <v>54</v>
      </c>
      <c r="E53" s="17">
        <v>9752</v>
      </c>
      <c r="F53" s="17"/>
      <c r="G53" s="18">
        <f t="shared" si="1"/>
        <v>849572.69</v>
      </c>
      <c r="H53" s="19"/>
    </row>
    <row r="54" spans="1:8" s="3" customFormat="1" x14ac:dyDescent="0.25">
      <c r="A54" s="15">
        <f t="shared" si="0"/>
        <v>849572.69</v>
      </c>
      <c r="B54" s="30">
        <v>42376</v>
      </c>
      <c r="C54" s="16">
        <v>2709</v>
      </c>
      <c r="D54" s="12" t="s">
        <v>55</v>
      </c>
      <c r="E54" s="17">
        <v>3944</v>
      </c>
      <c r="F54" s="17"/>
      <c r="G54" s="18">
        <f t="shared" si="1"/>
        <v>845628.69</v>
      </c>
      <c r="H54" s="19"/>
    </row>
    <row r="55" spans="1:8" s="3" customFormat="1" ht="30" x14ac:dyDescent="0.25">
      <c r="A55" s="15">
        <f t="shared" si="0"/>
        <v>845628.69</v>
      </c>
      <c r="B55" s="30">
        <v>42376</v>
      </c>
      <c r="C55" s="16">
        <v>2710</v>
      </c>
      <c r="D55" s="12" t="s">
        <v>56</v>
      </c>
      <c r="E55" s="17">
        <v>2784</v>
      </c>
      <c r="F55" s="17"/>
      <c r="G55" s="18">
        <f t="shared" si="1"/>
        <v>842844.69</v>
      </c>
      <c r="H55" s="19"/>
    </row>
    <row r="56" spans="1:8" s="3" customFormat="1" x14ac:dyDescent="0.25">
      <c r="A56" s="15">
        <f t="shared" si="0"/>
        <v>842844.69</v>
      </c>
      <c r="B56" s="30">
        <v>42376</v>
      </c>
      <c r="C56" s="16">
        <v>2711</v>
      </c>
      <c r="D56" s="12" t="s">
        <v>57</v>
      </c>
      <c r="E56" s="17">
        <v>1200</v>
      </c>
      <c r="F56" s="17"/>
      <c r="G56" s="18">
        <f t="shared" si="1"/>
        <v>841644.69</v>
      </c>
      <c r="H56" s="19"/>
    </row>
    <row r="57" spans="1:8" s="3" customFormat="1" x14ac:dyDescent="0.25">
      <c r="A57" s="15">
        <f t="shared" si="0"/>
        <v>841644.69</v>
      </c>
      <c r="B57" s="30">
        <v>42376</v>
      </c>
      <c r="C57" s="16" t="s">
        <v>17</v>
      </c>
      <c r="D57" s="29" t="s">
        <v>58</v>
      </c>
      <c r="E57" s="17">
        <v>928</v>
      </c>
      <c r="F57" s="17"/>
      <c r="G57" s="18">
        <f t="shared" si="1"/>
        <v>840716.69</v>
      </c>
      <c r="H57" s="19"/>
    </row>
    <row r="58" spans="1:8" s="3" customFormat="1" x14ac:dyDescent="0.25">
      <c r="A58" s="15">
        <f t="shared" si="0"/>
        <v>840716.69</v>
      </c>
      <c r="B58" s="30">
        <v>42376</v>
      </c>
      <c r="C58" s="16" t="s">
        <v>17</v>
      </c>
      <c r="D58" s="25" t="s">
        <v>59</v>
      </c>
      <c r="E58" s="17">
        <v>500</v>
      </c>
      <c r="F58" s="17"/>
      <c r="G58" s="18">
        <f t="shared" si="1"/>
        <v>840216.69</v>
      </c>
      <c r="H58" s="19"/>
    </row>
    <row r="59" spans="1:8" s="3" customFormat="1" ht="30" x14ac:dyDescent="0.25">
      <c r="A59" s="15">
        <f t="shared" si="0"/>
        <v>840216.69</v>
      </c>
      <c r="B59" s="30">
        <v>42376</v>
      </c>
      <c r="C59" s="16" t="s">
        <v>17</v>
      </c>
      <c r="D59" s="24" t="s">
        <v>60</v>
      </c>
      <c r="E59" s="17">
        <v>3000</v>
      </c>
      <c r="F59" s="17"/>
      <c r="G59" s="18">
        <f t="shared" si="1"/>
        <v>837216.69</v>
      </c>
      <c r="H59" s="19"/>
    </row>
    <row r="60" spans="1:8" s="3" customFormat="1" ht="30" x14ac:dyDescent="0.25">
      <c r="A60" s="15">
        <f t="shared" si="0"/>
        <v>837216.69</v>
      </c>
      <c r="B60" s="30">
        <v>42376</v>
      </c>
      <c r="C60" s="16" t="s">
        <v>17</v>
      </c>
      <c r="D60" s="29" t="s">
        <v>61</v>
      </c>
      <c r="E60" s="17">
        <v>2281</v>
      </c>
      <c r="F60" s="17"/>
      <c r="G60" s="18">
        <f t="shared" si="1"/>
        <v>834935.69</v>
      </c>
      <c r="H60" s="19"/>
    </row>
    <row r="61" spans="1:8" s="3" customFormat="1" x14ac:dyDescent="0.25">
      <c r="A61" s="15">
        <f t="shared" si="0"/>
        <v>834935.69</v>
      </c>
      <c r="B61" s="30">
        <v>42376</v>
      </c>
      <c r="C61" s="16" t="s">
        <v>17</v>
      </c>
      <c r="D61" s="25" t="s">
        <v>62</v>
      </c>
      <c r="E61" s="17">
        <v>2644.8</v>
      </c>
      <c r="F61" s="17"/>
      <c r="G61" s="18">
        <f t="shared" si="1"/>
        <v>832290.8899999999</v>
      </c>
      <c r="H61" s="19"/>
    </row>
    <row r="62" spans="1:8" s="3" customFormat="1" ht="30" x14ac:dyDescent="0.25">
      <c r="A62" s="15">
        <f t="shared" si="0"/>
        <v>832290.8899999999</v>
      </c>
      <c r="B62" s="30">
        <v>42376</v>
      </c>
      <c r="C62" s="16" t="s">
        <v>17</v>
      </c>
      <c r="D62" s="29" t="s">
        <v>63</v>
      </c>
      <c r="E62" s="17">
        <v>32503.200000000001</v>
      </c>
      <c r="F62" s="17"/>
      <c r="G62" s="18">
        <f t="shared" si="1"/>
        <v>799787.69</v>
      </c>
      <c r="H62" s="19"/>
    </row>
    <row r="63" spans="1:8" s="3" customFormat="1" ht="30" x14ac:dyDescent="0.25">
      <c r="A63" s="15">
        <f t="shared" si="0"/>
        <v>799787.69</v>
      </c>
      <c r="B63" s="30">
        <v>42376</v>
      </c>
      <c r="C63" s="16" t="s">
        <v>17</v>
      </c>
      <c r="D63" s="12" t="s">
        <v>64</v>
      </c>
      <c r="E63" s="17">
        <v>3000</v>
      </c>
      <c r="F63" s="17"/>
      <c r="G63" s="18">
        <f t="shared" si="1"/>
        <v>796787.69</v>
      </c>
      <c r="H63" s="19"/>
    </row>
    <row r="64" spans="1:8" s="3" customFormat="1" ht="30" x14ac:dyDescent="0.25">
      <c r="A64" s="15">
        <f t="shared" si="0"/>
        <v>796787.69</v>
      </c>
      <c r="B64" s="30">
        <v>42376</v>
      </c>
      <c r="C64" s="21" t="s">
        <v>17</v>
      </c>
      <c r="D64" s="22" t="s">
        <v>65</v>
      </c>
      <c r="E64" s="17">
        <v>3735.52</v>
      </c>
      <c r="F64" s="17"/>
      <c r="G64" s="18">
        <f t="shared" si="1"/>
        <v>793052.16999999993</v>
      </c>
      <c r="H64" s="19"/>
    </row>
    <row r="65" spans="1:13" s="3" customFormat="1" ht="30" x14ac:dyDescent="0.25">
      <c r="A65" s="15">
        <f t="shared" si="0"/>
        <v>793052.16999999993</v>
      </c>
      <c r="B65" s="30">
        <v>42376</v>
      </c>
      <c r="C65" s="16" t="s">
        <v>17</v>
      </c>
      <c r="D65" s="12" t="s">
        <v>66</v>
      </c>
      <c r="E65" s="17">
        <v>1000</v>
      </c>
      <c r="F65" s="17"/>
      <c r="G65" s="18">
        <f t="shared" si="1"/>
        <v>792052.16999999993</v>
      </c>
      <c r="H65" s="19"/>
    </row>
    <row r="66" spans="1:13" s="3" customFormat="1" x14ac:dyDescent="0.25">
      <c r="A66" s="15">
        <f t="shared" si="0"/>
        <v>792052.16999999993</v>
      </c>
      <c r="B66" s="30">
        <v>42376</v>
      </c>
      <c r="C66" s="16"/>
      <c r="D66" s="12" t="s">
        <v>22</v>
      </c>
      <c r="E66" s="17"/>
      <c r="F66" s="17">
        <v>90707.63</v>
      </c>
      <c r="G66" s="18">
        <f t="shared" si="1"/>
        <v>882759.79999999993</v>
      </c>
      <c r="H66" s="19"/>
    </row>
    <row r="67" spans="1:13" s="3" customFormat="1" x14ac:dyDescent="0.25">
      <c r="A67" s="15">
        <f t="shared" si="0"/>
        <v>882759.79999999993</v>
      </c>
      <c r="B67" s="30">
        <v>42376</v>
      </c>
      <c r="C67" s="16"/>
      <c r="D67" s="12" t="s">
        <v>22</v>
      </c>
      <c r="E67" s="17"/>
      <c r="F67" s="17">
        <v>13658.77</v>
      </c>
      <c r="G67" s="18">
        <f t="shared" si="1"/>
        <v>896418.57</v>
      </c>
      <c r="H67" s="19"/>
    </row>
    <row r="68" spans="1:13" s="3" customFormat="1" ht="30" x14ac:dyDescent="0.25">
      <c r="A68" s="15">
        <f t="shared" si="0"/>
        <v>896418.57</v>
      </c>
      <c r="B68" s="30">
        <v>42377</v>
      </c>
      <c r="C68" s="16">
        <v>2712</v>
      </c>
      <c r="D68" s="12" t="s">
        <v>30</v>
      </c>
      <c r="E68" s="17">
        <v>14796</v>
      </c>
      <c r="F68" s="17"/>
      <c r="G68" s="18">
        <f t="shared" si="1"/>
        <v>881622.57</v>
      </c>
      <c r="H68" s="19"/>
    </row>
    <row r="69" spans="1:13" s="3" customFormat="1" x14ac:dyDescent="0.25">
      <c r="A69" s="15">
        <f t="shared" si="0"/>
        <v>881622.57</v>
      </c>
      <c r="B69" s="30">
        <v>42377</v>
      </c>
      <c r="C69" s="16">
        <v>2713</v>
      </c>
      <c r="D69" s="12" t="s">
        <v>67</v>
      </c>
      <c r="E69" s="17">
        <v>2000</v>
      </c>
      <c r="F69" s="17"/>
      <c r="G69" s="18">
        <f t="shared" si="1"/>
        <v>879622.57</v>
      </c>
      <c r="H69" s="19"/>
    </row>
    <row r="70" spans="1:13" s="3" customFormat="1" x14ac:dyDescent="0.25">
      <c r="A70" s="15">
        <f t="shared" si="0"/>
        <v>879622.57</v>
      </c>
      <c r="B70" s="30">
        <v>42377</v>
      </c>
      <c r="C70" s="16" t="s">
        <v>17</v>
      </c>
      <c r="D70" s="12" t="s">
        <v>22</v>
      </c>
      <c r="E70" s="17"/>
      <c r="F70" s="17">
        <v>103309.74</v>
      </c>
      <c r="G70" s="18">
        <f t="shared" si="1"/>
        <v>982932.30999999994</v>
      </c>
      <c r="H70" s="19"/>
    </row>
    <row r="71" spans="1:13" s="3" customFormat="1" x14ac:dyDescent="0.25">
      <c r="A71" s="15">
        <f t="shared" ref="A71:A134" si="2">G70</f>
        <v>982932.30999999994</v>
      </c>
      <c r="B71" s="30">
        <v>42377</v>
      </c>
      <c r="C71" s="16"/>
      <c r="D71" s="12" t="s">
        <v>22</v>
      </c>
      <c r="E71" s="17"/>
      <c r="F71" s="17">
        <v>6326.68</v>
      </c>
      <c r="G71" s="18">
        <f t="shared" ref="G71:G134" si="3">A71-E71+F71</f>
        <v>989258.99</v>
      </c>
      <c r="H71" s="19"/>
    </row>
    <row r="72" spans="1:13" s="3" customFormat="1" ht="30" x14ac:dyDescent="0.25">
      <c r="A72" s="15">
        <f t="shared" si="2"/>
        <v>989258.99</v>
      </c>
      <c r="B72" s="30">
        <v>42377</v>
      </c>
      <c r="C72" s="16" t="s">
        <v>17</v>
      </c>
      <c r="D72" s="12" t="s">
        <v>68</v>
      </c>
      <c r="E72" s="17">
        <v>3896</v>
      </c>
      <c r="F72" s="17"/>
      <c r="G72" s="18">
        <f t="shared" si="3"/>
        <v>985362.99</v>
      </c>
      <c r="H72" s="19"/>
      <c r="M72" s="20"/>
    </row>
    <row r="73" spans="1:13" s="3" customFormat="1" ht="30" x14ac:dyDescent="0.25">
      <c r="A73" s="15">
        <f t="shared" si="2"/>
        <v>985362.99</v>
      </c>
      <c r="B73" s="30">
        <v>42377</v>
      </c>
      <c r="C73" s="16" t="s">
        <v>17</v>
      </c>
      <c r="D73" s="12" t="s">
        <v>69</v>
      </c>
      <c r="E73" s="17">
        <v>38387.879999999997</v>
      </c>
      <c r="F73" s="17"/>
      <c r="G73" s="18">
        <f t="shared" si="3"/>
        <v>946975.11</v>
      </c>
      <c r="H73" s="19"/>
    </row>
    <row r="74" spans="1:13" s="3" customFormat="1" x14ac:dyDescent="0.25">
      <c r="A74" s="15">
        <f t="shared" si="2"/>
        <v>946975.11</v>
      </c>
      <c r="B74" s="30">
        <v>42377</v>
      </c>
      <c r="C74" s="16" t="s">
        <v>17</v>
      </c>
      <c r="D74" s="12" t="s">
        <v>70</v>
      </c>
      <c r="E74" s="17">
        <v>4207.5</v>
      </c>
      <c r="F74" s="17"/>
      <c r="G74" s="18">
        <f t="shared" si="3"/>
        <v>942767.61</v>
      </c>
      <c r="H74" s="19"/>
    </row>
    <row r="75" spans="1:13" s="3" customFormat="1" x14ac:dyDescent="0.25">
      <c r="A75" s="15">
        <f t="shared" si="2"/>
        <v>942767.61</v>
      </c>
      <c r="B75" s="30">
        <v>42377</v>
      </c>
      <c r="C75" s="16" t="s">
        <v>17</v>
      </c>
      <c r="D75" s="12" t="s">
        <v>71</v>
      </c>
      <c r="E75" s="17">
        <v>2240.0100000000002</v>
      </c>
      <c r="F75" s="17"/>
      <c r="G75" s="18">
        <f t="shared" si="3"/>
        <v>940527.6</v>
      </c>
      <c r="H75" s="19"/>
    </row>
    <row r="76" spans="1:13" s="3" customFormat="1" ht="30" x14ac:dyDescent="0.25">
      <c r="A76" s="15">
        <f t="shared" si="2"/>
        <v>940527.6</v>
      </c>
      <c r="B76" s="30">
        <v>42377</v>
      </c>
      <c r="C76" s="16" t="s">
        <v>17</v>
      </c>
      <c r="D76" s="22" t="s">
        <v>72</v>
      </c>
      <c r="E76" s="17">
        <v>6854</v>
      </c>
      <c r="F76" s="17"/>
      <c r="G76" s="18">
        <f t="shared" si="3"/>
        <v>933673.6</v>
      </c>
      <c r="H76" s="19"/>
    </row>
    <row r="77" spans="1:13" s="3" customFormat="1" x14ac:dyDescent="0.25">
      <c r="A77" s="15">
        <f t="shared" si="2"/>
        <v>933673.6</v>
      </c>
      <c r="B77" s="30">
        <v>42377</v>
      </c>
      <c r="C77" s="16" t="s">
        <v>17</v>
      </c>
      <c r="D77" s="12" t="s">
        <v>73</v>
      </c>
      <c r="E77" s="17">
        <v>800</v>
      </c>
      <c r="F77" s="17"/>
      <c r="G77" s="18">
        <f t="shared" si="3"/>
        <v>932873.6</v>
      </c>
      <c r="H77" s="19"/>
    </row>
    <row r="78" spans="1:13" s="3" customFormat="1" ht="30" x14ac:dyDescent="0.25">
      <c r="A78" s="15">
        <f t="shared" si="2"/>
        <v>932873.6</v>
      </c>
      <c r="B78" s="30">
        <v>42380</v>
      </c>
      <c r="C78" s="16">
        <v>2714</v>
      </c>
      <c r="D78" s="12" t="s">
        <v>30</v>
      </c>
      <c r="E78" s="17">
        <v>4030.32</v>
      </c>
      <c r="F78" s="17"/>
      <c r="G78" s="18">
        <f t="shared" si="3"/>
        <v>928843.28</v>
      </c>
      <c r="H78" s="19"/>
    </row>
    <row r="79" spans="1:13" s="3" customFormat="1" x14ac:dyDescent="0.25">
      <c r="A79" s="15">
        <f t="shared" si="2"/>
        <v>928843.28</v>
      </c>
      <c r="B79" s="30">
        <v>42380</v>
      </c>
      <c r="C79" s="21" t="s">
        <v>17</v>
      </c>
      <c r="D79" s="33" t="s">
        <v>74</v>
      </c>
      <c r="E79" s="17">
        <v>3340.8</v>
      </c>
      <c r="F79" s="17"/>
      <c r="G79" s="18">
        <f t="shared" si="3"/>
        <v>925502.48</v>
      </c>
      <c r="H79" s="19"/>
    </row>
    <row r="80" spans="1:13" s="3" customFormat="1" x14ac:dyDescent="0.25">
      <c r="A80" s="15">
        <f t="shared" si="2"/>
        <v>925502.48</v>
      </c>
      <c r="B80" s="30">
        <v>42380</v>
      </c>
      <c r="C80" s="16" t="s">
        <v>17</v>
      </c>
      <c r="D80" s="29" t="s">
        <v>75</v>
      </c>
      <c r="E80" s="17">
        <v>13640.03</v>
      </c>
      <c r="F80" s="17"/>
      <c r="G80" s="18">
        <f t="shared" si="3"/>
        <v>911862.45</v>
      </c>
      <c r="H80" s="19"/>
    </row>
    <row r="81" spans="1:8" s="3" customFormat="1" x14ac:dyDescent="0.25">
      <c r="A81" s="15">
        <f t="shared" si="2"/>
        <v>911862.45</v>
      </c>
      <c r="B81" s="30">
        <v>42380</v>
      </c>
      <c r="C81" s="16" t="s">
        <v>17</v>
      </c>
      <c r="D81" s="23" t="s">
        <v>76</v>
      </c>
      <c r="E81" s="17">
        <v>2400</v>
      </c>
      <c r="F81" s="17"/>
      <c r="G81" s="18">
        <f t="shared" si="3"/>
        <v>909462.45</v>
      </c>
      <c r="H81" s="19"/>
    </row>
    <row r="82" spans="1:8" s="3" customFormat="1" x14ac:dyDescent="0.25">
      <c r="A82" s="15">
        <f t="shared" si="2"/>
        <v>909462.45</v>
      </c>
      <c r="B82" s="30">
        <v>42380</v>
      </c>
      <c r="C82" s="16" t="s">
        <v>17</v>
      </c>
      <c r="D82" s="34" t="s">
        <v>77</v>
      </c>
      <c r="E82" s="17">
        <v>2000</v>
      </c>
      <c r="F82" s="17"/>
      <c r="G82" s="18">
        <f t="shared" si="3"/>
        <v>907462.45</v>
      </c>
      <c r="H82" s="19"/>
    </row>
    <row r="83" spans="1:8" s="3" customFormat="1" x14ac:dyDescent="0.25">
      <c r="A83" s="15">
        <f t="shared" si="2"/>
        <v>907462.45</v>
      </c>
      <c r="B83" s="30">
        <v>42380</v>
      </c>
      <c r="C83" s="16" t="s">
        <v>17</v>
      </c>
      <c r="D83" s="34" t="s">
        <v>78</v>
      </c>
      <c r="E83" s="17">
        <v>2400</v>
      </c>
      <c r="F83" s="17"/>
      <c r="G83" s="18">
        <f t="shared" si="3"/>
        <v>905062.45</v>
      </c>
      <c r="H83" s="19"/>
    </row>
    <row r="84" spans="1:8" s="3" customFormat="1" x14ac:dyDescent="0.25">
      <c r="A84" s="15">
        <f t="shared" si="2"/>
        <v>905062.45</v>
      </c>
      <c r="B84" s="30">
        <v>42380</v>
      </c>
      <c r="C84" s="16" t="s">
        <v>17</v>
      </c>
      <c r="D84" s="12" t="s">
        <v>79</v>
      </c>
      <c r="E84" s="17">
        <v>800</v>
      </c>
      <c r="F84" s="17"/>
      <c r="G84" s="18">
        <f t="shared" si="3"/>
        <v>904262.45</v>
      </c>
      <c r="H84" s="19"/>
    </row>
    <row r="85" spans="1:8" s="3" customFormat="1" x14ac:dyDescent="0.25">
      <c r="A85" s="15">
        <f t="shared" si="2"/>
        <v>904262.45</v>
      </c>
      <c r="B85" s="30">
        <v>42380</v>
      </c>
      <c r="C85" s="16" t="s">
        <v>17</v>
      </c>
      <c r="D85" s="22" t="s">
        <v>80</v>
      </c>
      <c r="E85" s="17">
        <v>150</v>
      </c>
      <c r="F85" s="17"/>
      <c r="G85" s="18">
        <f t="shared" si="3"/>
        <v>904112.45</v>
      </c>
      <c r="H85" s="19"/>
    </row>
    <row r="86" spans="1:8" s="3" customFormat="1" x14ac:dyDescent="0.25">
      <c r="A86" s="15">
        <f t="shared" si="2"/>
        <v>904112.45</v>
      </c>
      <c r="B86" s="30">
        <v>42380</v>
      </c>
      <c r="C86" s="16" t="s">
        <v>17</v>
      </c>
      <c r="D86" s="33" t="s">
        <v>81</v>
      </c>
      <c r="E86" s="17">
        <v>16330.46</v>
      </c>
      <c r="F86" s="17"/>
      <c r="G86" s="18">
        <f t="shared" si="3"/>
        <v>887781.99</v>
      </c>
      <c r="H86" s="19"/>
    </row>
    <row r="87" spans="1:8" s="3" customFormat="1" x14ac:dyDescent="0.25">
      <c r="A87" s="15">
        <f t="shared" si="2"/>
        <v>887781.99</v>
      </c>
      <c r="B87" s="30">
        <v>42380</v>
      </c>
      <c r="C87" s="16" t="s">
        <v>17</v>
      </c>
      <c r="D87" s="29" t="s">
        <v>82</v>
      </c>
      <c r="E87" s="17">
        <v>6300</v>
      </c>
      <c r="F87" s="17"/>
      <c r="G87" s="18">
        <f t="shared" si="3"/>
        <v>881481.99</v>
      </c>
      <c r="H87" s="19"/>
    </row>
    <row r="88" spans="1:8" s="3" customFormat="1" x14ac:dyDescent="0.25">
      <c r="A88" s="15">
        <f t="shared" si="2"/>
        <v>881481.99</v>
      </c>
      <c r="B88" s="30">
        <v>42381</v>
      </c>
      <c r="C88" s="16"/>
      <c r="D88" s="12" t="s">
        <v>22</v>
      </c>
      <c r="E88" s="17"/>
      <c r="F88" s="17">
        <v>8027</v>
      </c>
      <c r="G88" s="18">
        <f t="shared" si="3"/>
        <v>889508.99</v>
      </c>
      <c r="H88" s="19"/>
    </row>
    <row r="89" spans="1:8" s="3" customFormat="1" x14ac:dyDescent="0.25">
      <c r="A89" s="15">
        <f t="shared" si="2"/>
        <v>889508.99</v>
      </c>
      <c r="B89" s="30">
        <v>42381</v>
      </c>
      <c r="C89" s="16"/>
      <c r="D89" s="12" t="s">
        <v>22</v>
      </c>
      <c r="E89" s="17"/>
      <c r="F89" s="17">
        <v>102095.26</v>
      </c>
      <c r="G89" s="18">
        <f t="shared" si="3"/>
        <v>991604.25</v>
      </c>
      <c r="H89" s="19"/>
    </row>
    <row r="90" spans="1:8" s="3" customFormat="1" x14ac:dyDescent="0.25">
      <c r="A90" s="15">
        <f t="shared" si="2"/>
        <v>991604.25</v>
      </c>
      <c r="B90" s="30">
        <v>42381</v>
      </c>
      <c r="C90" s="16" t="s">
        <v>17</v>
      </c>
      <c r="D90" s="12" t="s">
        <v>83</v>
      </c>
      <c r="E90" s="17">
        <v>500</v>
      </c>
      <c r="F90" s="17"/>
      <c r="G90" s="18">
        <f t="shared" si="3"/>
        <v>991104.25</v>
      </c>
      <c r="H90" s="19"/>
    </row>
    <row r="91" spans="1:8" s="3" customFormat="1" x14ac:dyDescent="0.25">
      <c r="A91" s="15">
        <f t="shared" si="2"/>
        <v>991104.25</v>
      </c>
      <c r="B91" s="30">
        <v>42381</v>
      </c>
      <c r="C91" s="21">
        <v>2715</v>
      </c>
      <c r="D91" s="22" t="s">
        <v>84</v>
      </c>
      <c r="E91" s="17">
        <v>73688</v>
      </c>
      <c r="F91" s="17"/>
      <c r="G91" s="18">
        <f t="shared" si="3"/>
        <v>917416.25</v>
      </c>
      <c r="H91" s="19"/>
    </row>
    <row r="92" spans="1:8" s="3" customFormat="1" x14ac:dyDescent="0.25">
      <c r="A92" s="15">
        <f t="shared" si="2"/>
        <v>917416.25</v>
      </c>
      <c r="B92" s="30">
        <v>42381</v>
      </c>
      <c r="C92" s="21"/>
      <c r="D92" s="35" t="s">
        <v>85</v>
      </c>
      <c r="E92" s="17">
        <v>162</v>
      </c>
      <c r="F92" s="17"/>
      <c r="G92" s="18">
        <f t="shared" si="3"/>
        <v>917254.25</v>
      </c>
      <c r="H92" s="19"/>
    </row>
    <row r="93" spans="1:8" s="3" customFormat="1" x14ac:dyDescent="0.25">
      <c r="A93" s="15">
        <f t="shared" si="2"/>
        <v>917254.25</v>
      </c>
      <c r="B93" s="30">
        <v>42381</v>
      </c>
      <c r="C93" s="21"/>
      <c r="D93" s="35" t="s">
        <v>86</v>
      </c>
      <c r="E93" s="17">
        <v>25.92</v>
      </c>
      <c r="F93" s="17"/>
      <c r="G93" s="18">
        <f t="shared" si="3"/>
        <v>917228.33</v>
      </c>
      <c r="H93" s="19"/>
    </row>
    <row r="94" spans="1:8" s="3" customFormat="1" x14ac:dyDescent="0.25">
      <c r="A94" s="15">
        <f t="shared" si="2"/>
        <v>917228.33</v>
      </c>
      <c r="B94" s="30">
        <v>42381</v>
      </c>
      <c r="C94" s="21"/>
      <c r="D94" s="12" t="s">
        <v>22</v>
      </c>
      <c r="E94" s="17"/>
      <c r="F94" s="17">
        <v>131756.66</v>
      </c>
      <c r="G94" s="18">
        <f t="shared" si="3"/>
        <v>1048984.99</v>
      </c>
      <c r="H94" s="19"/>
    </row>
    <row r="95" spans="1:8" s="3" customFormat="1" x14ac:dyDescent="0.25">
      <c r="A95" s="15">
        <f t="shared" si="2"/>
        <v>1048984.99</v>
      </c>
      <c r="B95" s="30">
        <v>42381</v>
      </c>
      <c r="C95" s="21" t="s">
        <v>17</v>
      </c>
      <c r="D95" s="22" t="s">
        <v>87</v>
      </c>
      <c r="E95" s="17">
        <v>800</v>
      </c>
      <c r="F95" s="17"/>
      <c r="G95" s="18">
        <f t="shared" si="3"/>
        <v>1048184.99</v>
      </c>
      <c r="H95" s="19"/>
    </row>
    <row r="96" spans="1:8" s="3" customFormat="1" ht="30" x14ac:dyDescent="0.25">
      <c r="A96" s="15">
        <f t="shared" si="2"/>
        <v>1048184.99</v>
      </c>
      <c r="B96" s="30">
        <v>42381</v>
      </c>
      <c r="C96" s="21"/>
      <c r="D96" s="22" t="s">
        <v>88</v>
      </c>
      <c r="E96" s="17">
        <v>39416.370000000003</v>
      </c>
      <c r="F96" s="17"/>
      <c r="G96" s="18">
        <f t="shared" si="3"/>
        <v>1008768.62</v>
      </c>
      <c r="H96" s="19"/>
    </row>
    <row r="97" spans="1:14" s="3" customFormat="1" x14ac:dyDescent="0.25">
      <c r="A97" s="15">
        <f t="shared" si="2"/>
        <v>1008768.62</v>
      </c>
      <c r="B97" s="30">
        <v>42381</v>
      </c>
      <c r="C97" s="21" t="s">
        <v>17</v>
      </c>
      <c r="D97" s="22" t="s">
        <v>89</v>
      </c>
      <c r="E97" s="17">
        <v>200</v>
      </c>
      <c r="F97" s="17"/>
      <c r="G97" s="18">
        <f t="shared" si="3"/>
        <v>1008568.62</v>
      </c>
      <c r="H97" s="19"/>
    </row>
    <row r="98" spans="1:14" s="3" customFormat="1" ht="30" x14ac:dyDescent="0.25">
      <c r="A98" s="15">
        <f t="shared" si="2"/>
        <v>1008568.62</v>
      </c>
      <c r="B98" s="26">
        <v>42017</v>
      </c>
      <c r="C98" s="21" t="s">
        <v>17</v>
      </c>
      <c r="D98" s="22" t="s">
        <v>90</v>
      </c>
      <c r="E98" s="17">
        <v>10000</v>
      </c>
      <c r="F98" s="17"/>
      <c r="G98" s="18">
        <f t="shared" si="3"/>
        <v>998568.62</v>
      </c>
      <c r="H98" s="19"/>
    </row>
    <row r="99" spans="1:14" s="3" customFormat="1" x14ac:dyDescent="0.25">
      <c r="A99" s="15">
        <f t="shared" si="2"/>
        <v>998568.62</v>
      </c>
      <c r="B99" s="26">
        <v>42017</v>
      </c>
      <c r="C99" s="21"/>
      <c r="D99" s="22" t="s">
        <v>91</v>
      </c>
      <c r="E99" s="17"/>
      <c r="F99" s="17">
        <v>160307.88</v>
      </c>
      <c r="G99" s="18">
        <f t="shared" si="3"/>
        <v>1158876.5</v>
      </c>
      <c r="H99" s="19"/>
      <c r="I99" s="14"/>
      <c r="J99" s="14"/>
      <c r="K99" s="14"/>
      <c r="L99" s="14"/>
      <c r="M99" s="14"/>
      <c r="N99" s="14"/>
    </row>
    <row r="100" spans="1:14" s="3" customFormat="1" ht="30" x14ac:dyDescent="0.25">
      <c r="A100" s="15">
        <f t="shared" si="2"/>
        <v>1158876.5</v>
      </c>
      <c r="B100" s="30">
        <v>42382</v>
      </c>
      <c r="C100" s="21">
        <v>2716</v>
      </c>
      <c r="D100" s="22" t="s">
        <v>92</v>
      </c>
      <c r="E100" s="17">
        <v>5980</v>
      </c>
      <c r="F100" s="17"/>
      <c r="G100" s="18">
        <f t="shared" si="3"/>
        <v>1152896.5</v>
      </c>
      <c r="H100" s="19"/>
      <c r="I100" s="14"/>
      <c r="J100" s="36"/>
      <c r="K100" s="14"/>
      <c r="L100" s="14"/>
      <c r="M100" s="14"/>
      <c r="N100" s="14"/>
    </row>
    <row r="101" spans="1:14" s="3" customFormat="1" ht="30" x14ac:dyDescent="0.25">
      <c r="A101" s="15">
        <f t="shared" si="2"/>
        <v>1152896.5</v>
      </c>
      <c r="B101" s="30">
        <v>42382</v>
      </c>
      <c r="C101" s="21">
        <v>2717</v>
      </c>
      <c r="D101" s="22" t="s">
        <v>93</v>
      </c>
      <c r="E101" s="17">
        <v>4000</v>
      </c>
      <c r="F101" s="17"/>
      <c r="G101" s="18">
        <f t="shared" si="3"/>
        <v>1148896.5</v>
      </c>
      <c r="H101" s="19"/>
      <c r="I101" s="14"/>
      <c r="J101" s="36"/>
      <c r="K101" s="14"/>
      <c r="L101" s="14"/>
      <c r="M101" s="14"/>
      <c r="N101" s="14"/>
    </row>
    <row r="102" spans="1:14" s="3" customFormat="1" x14ac:dyDescent="0.25">
      <c r="A102" s="15">
        <f t="shared" si="2"/>
        <v>1148896.5</v>
      </c>
      <c r="B102" s="30">
        <v>42382</v>
      </c>
      <c r="C102" s="21" t="s">
        <v>17</v>
      </c>
      <c r="D102" s="22" t="s">
        <v>94</v>
      </c>
      <c r="E102" s="17">
        <v>5043.68</v>
      </c>
      <c r="F102" s="17"/>
      <c r="G102" s="18">
        <f t="shared" si="3"/>
        <v>1143852.82</v>
      </c>
      <c r="H102" s="19"/>
      <c r="I102" s="14"/>
      <c r="J102" s="36"/>
      <c r="K102" s="14"/>
      <c r="L102" s="14"/>
      <c r="M102" s="14"/>
      <c r="N102" s="14"/>
    </row>
    <row r="103" spans="1:14" s="3" customFormat="1" x14ac:dyDescent="0.25">
      <c r="A103" s="15">
        <f t="shared" si="2"/>
        <v>1143852.82</v>
      </c>
      <c r="B103" s="30">
        <v>42382</v>
      </c>
      <c r="C103" s="21" t="s">
        <v>17</v>
      </c>
      <c r="D103" s="22" t="s">
        <v>94</v>
      </c>
      <c r="E103" s="17">
        <v>3431.28</v>
      </c>
      <c r="F103" s="17"/>
      <c r="G103" s="18">
        <f t="shared" si="3"/>
        <v>1140421.54</v>
      </c>
      <c r="H103" s="19"/>
      <c r="I103" s="14"/>
      <c r="J103" s="14"/>
      <c r="K103" s="14"/>
      <c r="L103" s="14"/>
      <c r="M103" s="14"/>
      <c r="N103" s="14"/>
    </row>
    <row r="104" spans="1:14" s="3" customFormat="1" x14ac:dyDescent="0.25">
      <c r="A104" s="15">
        <f t="shared" si="2"/>
        <v>1140421.54</v>
      </c>
      <c r="B104" s="30">
        <v>42382</v>
      </c>
      <c r="C104" s="21" t="s">
        <v>17</v>
      </c>
      <c r="D104" s="33" t="s">
        <v>95</v>
      </c>
      <c r="E104" s="17">
        <v>4946</v>
      </c>
      <c r="F104" s="17"/>
      <c r="G104" s="18">
        <f t="shared" si="3"/>
        <v>1135475.54</v>
      </c>
      <c r="H104" s="19"/>
      <c r="I104" s="37"/>
      <c r="J104" s="14"/>
      <c r="K104" s="14"/>
      <c r="L104" s="14"/>
      <c r="M104" s="14"/>
      <c r="N104" s="14"/>
    </row>
    <row r="105" spans="1:14" s="3" customFormat="1" ht="30" x14ac:dyDescent="0.25">
      <c r="A105" s="15">
        <f t="shared" si="2"/>
        <v>1135475.54</v>
      </c>
      <c r="B105" s="30">
        <v>42382</v>
      </c>
      <c r="C105" s="21">
        <v>2721</v>
      </c>
      <c r="D105" s="22" t="s">
        <v>96</v>
      </c>
      <c r="E105" s="17">
        <v>6867</v>
      </c>
      <c r="F105" s="17"/>
      <c r="G105" s="18">
        <f t="shared" si="3"/>
        <v>1128608.54</v>
      </c>
      <c r="H105" s="19"/>
      <c r="I105" s="37"/>
      <c r="J105" s="14"/>
      <c r="K105" s="14"/>
      <c r="L105" s="14"/>
      <c r="M105" s="14"/>
      <c r="N105" s="14"/>
    </row>
    <row r="106" spans="1:14" s="3" customFormat="1" x14ac:dyDescent="0.25">
      <c r="A106" s="15">
        <f t="shared" si="2"/>
        <v>1128608.54</v>
      </c>
      <c r="B106" s="30">
        <v>42382</v>
      </c>
      <c r="C106" s="21" t="s">
        <v>17</v>
      </c>
      <c r="D106" s="22" t="s">
        <v>97</v>
      </c>
      <c r="E106" s="17">
        <v>6886.58</v>
      </c>
      <c r="F106" s="17"/>
      <c r="G106" s="18">
        <f t="shared" si="3"/>
        <v>1121721.96</v>
      </c>
      <c r="H106" s="19"/>
      <c r="I106" s="37"/>
      <c r="J106" s="14"/>
      <c r="K106" s="14"/>
      <c r="L106" s="14"/>
      <c r="M106" s="14"/>
      <c r="N106" s="14"/>
    </row>
    <row r="107" spans="1:14" s="3" customFormat="1" ht="30" x14ac:dyDescent="0.25">
      <c r="A107" s="15">
        <f t="shared" si="2"/>
        <v>1121721.96</v>
      </c>
      <c r="B107" s="30">
        <v>42382</v>
      </c>
      <c r="C107" s="21">
        <v>2719</v>
      </c>
      <c r="D107" s="22" t="s">
        <v>98</v>
      </c>
      <c r="E107" s="17">
        <v>5000</v>
      </c>
      <c r="F107" s="17"/>
      <c r="G107" s="18">
        <f t="shared" si="3"/>
        <v>1116721.96</v>
      </c>
      <c r="H107" s="19"/>
      <c r="I107" s="37"/>
      <c r="J107" s="14"/>
      <c r="K107" s="14"/>
      <c r="L107" s="14"/>
      <c r="M107" s="14"/>
      <c r="N107" s="14"/>
    </row>
    <row r="108" spans="1:14" s="3" customFormat="1" ht="45" x14ac:dyDescent="0.25">
      <c r="A108" s="15">
        <f t="shared" si="2"/>
        <v>1116721.96</v>
      </c>
      <c r="B108" s="30">
        <v>42382</v>
      </c>
      <c r="C108" s="21">
        <v>2720</v>
      </c>
      <c r="D108" s="22" t="s">
        <v>99</v>
      </c>
      <c r="E108" s="17">
        <v>2500</v>
      </c>
      <c r="F108" s="17"/>
      <c r="G108" s="18">
        <f t="shared" si="3"/>
        <v>1114221.96</v>
      </c>
      <c r="H108" s="19"/>
      <c r="I108" s="37"/>
      <c r="J108" s="19"/>
      <c r="K108" s="14"/>
      <c r="L108" s="14"/>
      <c r="M108" s="14"/>
      <c r="N108" s="14"/>
    </row>
    <row r="109" spans="1:14" s="3" customFormat="1" x14ac:dyDescent="0.25">
      <c r="A109" s="15">
        <f t="shared" si="2"/>
        <v>1114221.96</v>
      </c>
      <c r="B109" s="30">
        <v>42382</v>
      </c>
      <c r="C109" s="21" t="s">
        <v>17</v>
      </c>
      <c r="D109" s="33" t="s">
        <v>100</v>
      </c>
      <c r="E109" s="17">
        <v>24547.08</v>
      </c>
      <c r="F109" s="17"/>
      <c r="G109" s="18">
        <f t="shared" si="3"/>
        <v>1089674.8799999999</v>
      </c>
      <c r="H109" s="19"/>
      <c r="I109" s="37"/>
      <c r="J109" s="19"/>
      <c r="K109" s="14"/>
      <c r="L109" s="14"/>
      <c r="M109" s="14"/>
      <c r="N109" s="14"/>
    </row>
    <row r="110" spans="1:14" s="3" customFormat="1" x14ac:dyDescent="0.25">
      <c r="A110" s="15">
        <f t="shared" si="2"/>
        <v>1089674.8799999999</v>
      </c>
      <c r="B110" s="30">
        <v>42382</v>
      </c>
      <c r="C110" s="21" t="s">
        <v>17</v>
      </c>
      <c r="D110" s="18" t="s">
        <v>101</v>
      </c>
      <c r="E110" s="17">
        <v>4380</v>
      </c>
      <c r="F110" s="17"/>
      <c r="G110" s="18">
        <f t="shared" si="3"/>
        <v>1085294.8799999999</v>
      </c>
      <c r="H110" s="19"/>
      <c r="I110" s="37"/>
      <c r="J110" s="14"/>
      <c r="K110" s="14"/>
      <c r="L110" s="14"/>
      <c r="M110" s="14"/>
      <c r="N110" s="14"/>
    </row>
    <row r="111" spans="1:14" s="3" customFormat="1" x14ac:dyDescent="0.25">
      <c r="A111" s="15">
        <f t="shared" si="2"/>
        <v>1085294.8799999999</v>
      </c>
      <c r="B111" s="30">
        <v>42382</v>
      </c>
      <c r="C111" s="21">
        <v>2722</v>
      </c>
      <c r="D111" s="18" t="s">
        <v>102</v>
      </c>
      <c r="E111" s="17">
        <v>2164.6999999999998</v>
      </c>
      <c r="F111" s="17"/>
      <c r="G111" s="18">
        <f t="shared" si="3"/>
        <v>1083130.18</v>
      </c>
      <c r="H111" s="19"/>
      <c r="I111" s="37"/>
      <c r="J111" s="14"/>
      <c r="K111" s="14"/>
      <c r="L111" s="14"/>
      <c r="M111" s="14"/>
      <c r="N111" s="14"/>
    </row>
    <row r="112" spans="1:14" s="3" customFormat="1" x14ac:dyDescent="0.25">
      <c r="A112" s="15">
        <f t="shared" si="2"/>
        <v>1083130.18</v>
      </c>
      <c r="B112" s="30">
        <v>42382</v>
      </c>
      <c r="C112" s="21" t="s">
        <v>17</v>
      </c>
      <c r="D112" s="18" t="s">
        <v>103</v>
      </c>
      <c r="E112" s="17">
        <v>1624</v>
      </c>
      <c r="F112" s="17"/>
      <c r="G112" s="18">
        <f t="shared" si="3"/>
        <v>1081506.18</v>
      </c>
      <c r="H112" s="19"/>
      <c r="I112" s="37"/>
      <c r="J112" s="14"/>
      <c r="K112" s="14"/>
      <c r="L112" s="14"/>
      <c r="M112" s="14"/>
      <c r="N112" s="14"/>
    </row>
    <row r="113" spans="1:14" s="3" customFormat="1" ht="30" x14ac:dyDescent="0.25">
      <c r="A113" s="15">
        <f t="shared" si="2"/>
        <v>1081506.18</v>
      </c>
      <c r="B113" s="30">
        <v>42382</v>
      </c>
      <c r="C113" s="21" t="s">
        <v>17</v>
      </c>
      <c r="D113" s="22" t="s">
        <v>104</v>
      </c>
      <c r="E113" s="17">
        <v>9860</v>
      </c>
      <c r="F113" s="17"/>
      <c r="G113" s="18">
        <f t="shared" si="3"/>
        <v>1071646.18</v>
      </c>
      <c r="H113" s="19"/>
      <c r="I113" s="14"/>
      <c r="J113" s="14"/>
      <c r="K113" s="14"/>
      <c r="L113" s="14"/>
      <c r="M113" s="14"/>
      <c r="N113" s="14"/>
    </row>
    <row r="114" spans="1:14" s="3" customFormat="1" x14ac:dyDescent="0.25">
      <c r="A114" s="15">
        <f t="shared" si="2"/>
        <v>1071646.18</v>
      </c>
      <c r="B114" s="30">
        <v>42382</v>
      </c>
      <c r="C114" s="21" t="s">
        <v>17</v>
      </c>
      <c r="D114" s="33" t="s">
        <v>105</v>
      </c>
      <c r="E114" s="17">
        <v>11069.91</v>
      </c>
      <c r="F114" s="17"/>
      <c r="G114" s="18">
        <f t="shared" si="3"/>
        <v>1060576.27</v>
      </c>
      <c r="H114" s="19"/>
      <c r="I114" s="14"/>
      <c r="J114" s="14"/>
      <c r="K114" s="14"/>
      <c r="L114" s="14"/>
      <c r="M114" s="14"/>
      <c r="N114" s="14"/>
    </row>
    <row r="115" spans="1:14" s="3" customFormat="1" x14ac:dyDescent="0.25">
      <c r="A115" s="15">
        <f t="shared" si="2"/>
        <v>1060576.27</v>
      </c>
      <c r="B115" s="30">
        <v>42382</v>
      </c>
      <c r="C115" s="21" t="s">
        <v>17</v>
      </c>
      <c r="D115" s="22" t="s">
        <v>106</v>
      </c>
      <c r="E115" s="17">
        <v>54969.91</v>
      </c>
      <c r="F115" s="17"/>
      <c r="G115" s="18">
        <f t="shared" si="3"/>
        <v>1005606.36</v>
      </c>
      <c r="H115" s="19"/>
      <c r="I115" s="14"/>
      <c r="J115" s="14"/>
      <c r="K115" s="14"/>
      <c r="L115" s="14"/>
      <c r="M115" s="14"/>
      <c r="N115" s="14"/>
    </row>
    <row r="116" spans="1:14" s="3" customFormat="1" x14ac:dyDescent="0.25">
      <c r="A116" s="15">
        <f t="shared" si="2"/>
        <v>1005606.36</v>
      </c>
      <c r="B116" s="30">
        <v>42382</v>
      </c>
      <c r="C116" s="21">
        <v>2723</v>
      </c>
      <c r="D116" s="18" t="s">
        <v>107</v>
      </c>
      <c r="E116" s="17">
        <v>5800</v>
      </c>
      <c r="F116" s="17"/>
      <c r="G116" s="18">
        <f t="shared" si="3"/>
        <v>999806.36</v>
      </c>
      <c r="H116" s="19"/>
      <c r="I116" s="14"/>
      <c r="J116" s="14"/>
      <c r="K116" s="14"/>
      <c r="L116" s="14"/>
      <c r="M116" s="14"/>
      <c r="N116" s="14"/>
    </row>
    <row r="117" spans="1:14" s="3" customFormat="1" ht="45" x14ac:dyDescent="0.25">
      <c r="A117" s="15">
        <f t="shared" si="2"/>
        <v>999806.36</v>
      </c>
      <c r="B117" s="30">
        <v>42383</v>
      </c>
      <c r="C117" s="21" t="s">
        <v>17</v>
      </c>
      <c r="D117" s="29" t="s">
        <v>108</v>
      </c>
      <c r="E117" s="17">
        <v>28512</v>
      </c>
      <c r="F117" s="17"/>
      <c r="G117" s="18">
        <f t="shared" si="3"/>
        <v>971294.36</v>
      </c>
      <c r="H117" s="19"/>
      <c r="I117" s="14"/>
      <c r="J117" s="14"/>
      <c r="K117" s="14"/>
      <c r="L117" s="14"/>
      <c r="M117" s="14"/>
      <c r="N117" s="14"/>
    </row>
    <row r="118" spans="1:14" s="3" customFormat="1" ht="45" x14ac:dyDescent="0.25">
      <c r="A118" s="15">
        <f t="shared" si="2"/>
        <v>971294.36</v>
      </c>
      <c r="B118" s="30">
        <v>42383</v>
      </c>
      <c r="C118" s="21" t="s">
        <v>17</v>
      </c>
      <c r="D118" s="12" t="s">
        <v>109</v>
      </c>
      <c r="E118" s="17">
        <v>27197.4</v>
      </c>
      <c r="F118" s="17"/>
      <c r="G118" s="18">
        <f t="shared" si="3"/>
        <v>944096.96</v>
      </c>
      <c r="H118" s="19"/>
      <c r="I118" s="14"/>
      <c r="J118" s="14"/>
      <c r="K118" s="14"/>
      <c r="L118" s="14"/>
      <c r="M118" s="14"/>
      <c r="N118" s="14"/>
    </row>
    <row r="119" spans="1:14" s="3" customFormat="1" ht="30" x14ac:dyDescent="0.25">
      <c r="A119" s="15">
        <f t="shared" si="2"/>
        <v>944096.96</v>
      </c>
      <c r="B119" s="30">
        <v>42383</v>
      </c>
      <c r="C119" s="21" t="s">
        <v>17</v>
      </c>
      <c r="D119" s="22" t="s">
        <v>110</v>
      </c>
      <c r="E119" s="17">
        <v>12486.24</v>
      </c>
      <c r="F119" s="17"/>
      <c r="G119" s="18">
        <f t="shared" si="3"/>
        <v>931610.72</v>
      </c>
      <c r="H119" s="19"/>
      <c r="I119" s="37"/>
      <c r="J119" s="14"/>
      <c r="K119" s="14"/>
      <c r="L119" s="14"/>
      <c r="M119" s="14"/>
      <c r="N119" s="14"/>
    </row>
    <row r="120" spans="1:14" s="3" customFormat="1" ht="30" x14ac:dyDescent="0.25">
      <c r="A120" s="15">
        <f t="shared" si="2"/>
        <v>931610.72</v>
      </c>
      <c r="B120" s="30">
        <v>42383</v>
      </c>
      <c r="C120" s="21" t="s">
        <v>17</v>
      </c>
      <c r="D120" s="22" t="s">
        <v>111</v>
      </c>
      <c r="E120" s="17">
        <v>2000</v>
      </c>
      <c r="F120" s="17"/>
      <c r="G120" s="18">
        <f t="shared" si="3"/>
        <v>929610.72</v>
      </c>
      <c r="H120" s="19"/>
      <c r="I120" s="14"/>
      <c r="J120" s="38"/>
      <c r="K120" s="14"/>
      <c r="L120" s="14"/>
      <c r="M120" s="38"/>
      <c r="N120" s="14"/>
    </row>
    <row r="121" spans="1:14" s="3" customFormat="1" x14ac:dyDescent="0.25">
      <c r="A121" s="15">
        <f t="shared" si="2"/>
        <v>929610.72</v>
      </c>
      <c r="B121" s="30">
        <v>42383</v>
      </c>
      <c r="C121" s="21"/>
      <c r="D121" s="22" t="s">
        <v>91</v>
      </c>
      <c r="E121" s="17"/>
      <c r="F121" s="17">
        <v>2803.4</v>
      </c>
      <c r="G121" s="18">
        <f t="shared" si="3"/>
        <v>932414.12</v>
      </c>
      <c r="H121" s="19"/>
      <c r="I121" s="14"/>
      <c r="J121" s="14"/>
      <c r="K121" s="14"/>
      <c r="L121" s="39"/>
      <c r="M121" s="14"/>
      <c r="N121" s="14"/>
    </row>
    <row r="122" spans="1:14" s="3" customFormat="1" x14ac:dyDescent="0.25">
      <c r="A122" s="15">
        <f t="shared" si="2"/>
        <v>932414.12</v>
      </c>
      <c r="B122" s="30">
        <v>42383</v>
      </c>
      <c r="C122" s="21"/>
      <c r="D122" s="22" t="s">
        <v>91</v>
      </c>
      <c r="E122" s="17"/>
      <c r="F122" s="17">
        <v>14876.39</v>
      </c>
      <c r="G122" s="18">
        <f t="shared" si="3"/>
        <v>947290.51</v>
      </c>
      <c r="H122" s="19"/>
      <c r="I122" s="14"/>
      <c r="J122" s="14"/>
      <c r="K122" s="14"/>
      <c r="L122" s="14"/>
      <c r="M122" s="14"/>
      <c r="N122" s="14"/>
    </row>
    <row r="123" spans="1:14" s="3" customFormat="1" x14ac:dyDescent="0.25">
      <c r="A123" s="15">
        <f t="shared" si="2"/>
        <v>947290.51</v>
      </c>
      <c r="B123" s="30">
        <v>42383</v>
      </c>
      <c r="C123" s="21"/>
      <c r="D123" s="22" t="s">
        <v>91</v>
      </c>
      <c r="E123" s="17"/>
      <c r="F123" s="17">
        <v>76051.210000000006</v>
      </c>
      <c r="G123" s="18">
        <f t="shared" si="3"/>
        <v>1023341.72</v>
      </c>
      <c r="H123" s="19"/>
      <c r="I123" s="14"/>
      <c r="J123" s="14"/>
      <c r="K123" s="14"/>
      <c r="L123" s="14"/>
      <c r="M123" s="14"/>
      <c r="N123" s="14"/>
    </row>
    <row r="124" spans="1:14" s="3" customFormat="1" x14ac:dyDescent="0.25">
      <c r="A124" s="15">
        <f t="shared" si="2"/>
        <v>1023341.72</v>
      </c>
      <c r="B124" s="30">
        <v>42383</v>
      </c>
      <c r="C124" s="21"/>
      <c r="D124" s="22" t="s">
        <v>91</v>
      </c>
      <c r="E124" s="17"/>
      <c r="F124" s="17">
        <v>115659.72</v>
      </c>
      <c r="G124" s="18">
        <f t="shared" si="3"/>
        <v>1139001.44</v>
      </c>
      <c r="H124" s="19"/>
      <c r="I124" s="14"/>
      <c r="J124" s="14"/>
      <c r="K124" s="14"/>
      <c r="L124" s="14"/>
      <c r="M124" s="14"/>
      <c r="N124" s="14"/>
    </row>
    <row r="125" spans="1:14" s="3" customFormat="1" ht="30" x14ac:dyDescent="0.25">
      <c r="A125" s="15">
        <f t="shared" si="2"/>
        <v>1139001.44</v>
      </c>
      <c r="B125" s="30">
        <v>42383</v>
      </c>
      <c r="C125" s="21">
        <v>2724</v>
      </c>
      <c r="D125" s="12" t="s">
        <v>112</v>
      </c>
      <c r="E125" s="17">
        <v>2500</v>
      </c>
      <c r="F125" s="17"/>
      <c r="G125" s="18">
        <f t="shared" si="3"/>
        <v>1136501.44</v>
      </c>
      <c r="H125" s="19"/>
      <c r="I125" s="14"/>
      <c r="J125" s="14"/>
      <c r="K125" s="14"/>
      <c r="L125" s="14"/>
      <c r="M125" s="14"/>
      <c r="N125" s="14"/>
    </row>
    <row r="126" spans="1:14" s="3" customFormat="1" ht="30" x14ac:dyDescent="0.25">
      <c r="A126" s="15">
        <f t="shared" si="2"/>
        <v>1136501.44</v>
      </c>
      <c r="B126" s="30">
        <v>42383</v>
      </c>
      <c r="C126" s="21">
        <v>2725</v>
      </c>
      <c r="D126" s="12" t="s">
        <v>113</v>
      </c>
      <c r="E126" s="17">
        <v>2500</v>
      </c>
      <c r="F126" s="17"/>
      <c r="G126" s="18">
        <f t="shared" si="3"/>
        <v>1134001.44</v>
      </c>
      <c r="H126" s="19"/>
      <c r="I126" s="14"/>
      <c r="J126" s="14"/>
      <c r="K126" s="14"/>
      <c r="L126" s="14"/>
      <c r="M126" s="14"/>
      <c r="N126" s="14"/>
    </row>
    <row r="127" spans="1:14" s="3" customFormat="1" ht="30" x14ac:dyDescent="0.25">
      <c r="A127" s="15">
        <f t="shared" si="2"/>
        <v>1134001.44</v>
      </c>
      <c r="B127" s="30">
        <v>42383</v>
      </c>
      <c r="C127" s="21">
        <v>2726</v>
      </c>
      <c r="D127" s="12" t="s">
        <v>114</v>
      </c>
      <c r="E127" s="17">
        <v>2500</v>
      </c>
      <c r="F127" s="17"/>
      <c r="G127" s="18">
        <f t="shared" si="3"/>
        <v>1131501.44</v>
      </c>
      <c r="H127" s="19"/>
      <c r="I127" s="14"/>
      <c r="J127" s="14"/>
      <c r="K127" s="14"/>
      <c r="L127" s="14"/>
      <c r="M127" s="14"/>
      <c r="N127" s="14"/>
    </row>
    <row r="128" spans="1:14" s="3" customFormat="1" ht="30" x14ac:dyDescent="0.25">
      <c r="A128" s="15">
        <f t="shared" si="2"/>
        <v>1131501.44</v>
      </c>
      <c r="B128" s="30">
        <v>42383</v>
      </c>
      <c r="C128" s="16">
        <v>2727</v>
      </c>
      <c r="D128" s="12" t="s">
        <v>30</v>
      </c>
      <c r="E128" s="17">
        <v>4487.05</v>
      </c>
      <c r="F128" s="17"/>
      <c r="G128" s="18">
        <f t="shared" si="3"/>
        <v>1127014.3899999999</v>
      </c>
      <c r="H128" s="19"/>
      <c r="I128" s="14"/>
      <c r="J128" s="14"/>
      <c r="K128" s="14"/>
      <c r="L128" s="14"/>
      <c r="M128" s="14"/>
      <c r="N128" s="14"/>
    </row>
    <row r="129" spans="1:14" s="3" customFormat="1" x14ac:dyDescent="0.25">
      <c r="A129" s="15">
        <f t="shared" si="2"/>
        <v>1127014.3899999999</v>
      </c>
      <c r="B129" s="30">
        <v>42384</v>
      </c>
      <c r="C129" s="16">
        <v>2728</v>
      </c>
      <c r="D129" s="12" t="s">
        <v>115</v>
      </c>
      <c r="E129" s="17">
        <v>5560.35</v>
      </c>
      <c r="F129" s="17"/>
      <c r="G129" s="18">
        <f t="shared" si="3"/>
        <v>1121454.0399999998</v>
      </c>
      <c r="H129" s="19"/>
      <c r="I129" s="14">
        <v>2400</v>
      </c>
      <c r="J129" s="14"/>
      <c r="K129" s="14"/>
      <c r="L129" s="14"/>
      <c r="M129" s="14"/>
      <c r="N129" s="14"/>
    </row>
    <row r="130" spans="1:14" s="3" customFormat="1" x14ac:dyDescent="0.25">
      <c r="A130" s="15">
        <f t="shared" si="2"/>
        <v>1121454.0399999998</v>
      </c>
      <c r="B130" s="30">
        <v>42384</v>
      </c>
      <c r="C130" s="16">
        <v>2729</v>
      </c>
      <c r="D130" s="12" t="s">
        <v>116</v>
      </c>
      <c r="E130" s="17">
        <v>6098.22</v>
      </c>
      <c r="F130" s="17"/>
      <c r="G130" s="18">
        <f t="shared" si="3"/>
        <v>1115355.8199999998</v>
      </c>
      <c r="H130" s="19"/>
      <c r="I130" s="3">
        <v>6500</v>
      </c>
    </row>
    <row r="131" spans="1:14" s="3" customFormat="1" x14ac:dyDescent="0.25">
      <c r="A131" s="15">
        <f t="shared" si="2"/>
        <v>1115355.8199999998</v>
      </c>
      <c r="B131" s="30">
        <v>42384</v>
      </c>
      <c r="C131" s="16">
        <v>2730</v>
      </c>
      <c r="D131" s="12" t="s">
        <v>117</v>
      </c>
      <c r="E131" s="17">
        <v>8500</v>
      </c>
      <c r="F131" s="17"/>
      <c r="G131" s="18">
        <f t="shared" si="3"/>
        <v>1106855.8199999998</v>
      </c>
      <c r="H131" s="19"/>
      <c r="I131" s="3">
        <v>2400</v>
      </c>
    </row>
    <row r="132" spans="1:14" s="3" customFormat="1" x14ac:dyDescent="0.25">
      <c r="A132" s="15">
        <f t="shared" si="2"/>
        <v>1106855.8199999998</v>
      </c>
      <c r="B132" s="30">
        <v>42384</v>
      </c>
      <c r="C132" s="16">
        <v>2731</v>
      </c>
      <c r="D132" s="12" t="s">
        <v>118</v>
      </c>
      <c r="E132" s="17">
        <v>1066.49</v>
      </c>
      <c r="F132" s="17"/>
      <c r="G132" s="18">
        <f t="shared" si="3"/>
        <v>1105789.3299999998</v>
      </c>
      <c r="H132" s="19"/>
      <c r="I132" s="3">
        <v>500</v>
      </c>
    </row>
    <row r="133" spans="1:14" s="3" customFormat="1" x14ac:dyDescent="0.25">
      <c r="A133" s="15">
        <f t="shared" si="2"/>
        <v>1105789.3299999998</v>
      </c>
      <c r="B133" s="30">
        <v>42384</v>
      </c>
      <c r="C133" s="16">
        <v>2732</v>
      </c>
      <c r="D133" s="12" t="s">
        <v>119</v>
      </c>
      <c r="E133" s="17">
        <v>15000</v>
      </c>
      <c r="F133" s="17"/>
      <c r="G133" s="18">
        <f t="shared" si="3"/>
        <v>1090789.3299999998</v>
      </c>
      <c r="H133" s="19"/>
      <c r="I133" s="3">
        <v>480</v>
      </c>
    </row>
    <row r="134" spans="1:14" s="3" customFormat="1" ht="30" x14ac:dyDescent="0.25">
      <c r="A134" s="15">
        <f t="shared" si="2"/>
        <v>1090789.3299999998</v>
      </c>
      <c r="B134" s="30">
        <v>42384</v>
      </c>
      <c r="C134" s="16">
        <v>2733</v>
      </c>
      <c r="D134" s="24" t="s">
        <v>120</v>
      </c>
      <c r="E134" s="17">
        <v>4640</v>
      </c>
      <c r="F134" s="17"/>
      <c r="G134" s="18">
        <f t="shared" si="3"/>
        <v>1086149.3299999998</v>
      </c>
      <c r="H134" s="19"/>
      <c r="I134" s="3">
        <v>2880</v>
      </c>
    </row>
    <row r="135" spans="1:14" s="3" customFormat="1" ht="30" x14ac:dyDescent="0.25">
      <c r="A135" s="15">
        <f t="shared" ref="A135:A200" si="4">G134</f>
        <v>1086149.3299999998</v>
      </c>
      <c r="B135" s="30">
        <v>42384</v>
      </c>
      <c r="C135" s="16">
        <v>2734</v>
      </c>
      <c r="D135" s="12" t="s">
        <v>121</v>
      </c>
      <c r="E135" s="17">
        <v>8746.0499999999993</v>
      </c>
      <c r="F135" s="17"/>
      <c r="G135" s="18">
        <f t="shared" ref="G135:G203" si="5">A135-E135+F135</f>
        <v>1077403.2799999998</v>
      </c>
      <c r="H135" s="19"/>
      <c r="I135" s="3">
        <f>SUM(I129:I134)</f>
        <v>15160</v>
      </c>
    </row>
    <row r="136" spans="1:14" s="3" customFormat="1" x14ac:dyDescent="0.25">
      <c r="A136" s="15">
        <f t="shared" si="4"/>
        <v>1077403.2799999998</v>
      </c>
      <c r="B136" s="30">
        <v>42384</v>
      </c>
      <c r="C136" s="16">
        <v>2735</v>
      </c>
      <c r="D136" s="12" t="s">
        <v>122</v>
      </c>
      <c r="E136" s="17">
        <v>6632.8</v>
      </c>
      <c r="F136" s="17"/>
      <c r="G136" s="18">
        <f t="shared" si="5"/>
        <v>1070770.4799999997</v>
      </c>
      <c r="H136" s="19"/>
    </row>
    <row r="137" spans="1:14" s="3" customFormat="1" ht="30" x14ac:dyDescent="0.25">
      <c r="A137" s="15">
        <f t="shared" si="4"/>
        <v>1070770.4799999997</v>
      </c>
      <c r="B137" s="30">
        <v>42384</v>
      </c>
      <c r="C137" s="16">
        <v>2736</v>
      </c>
      <c r="D137" s="12" t="s">
        <v>123</v>
      </c>
      <c r="E137" s="17">
        <v>14836</v>
      </c>
      <c r="F137" s="17"/>
      <c r="G137" s="18">
        <f t="shared" si="5"/>
        <v>1055934.4799999997</v>
      </c>
      <c r="H137" s="19"/>
    </row>
    <row r="138" spans="1:14" s="3" customFormat="1" ht="30" x14ac:dyDescent="0.25">
      <c r="A138" s="15">
        <f t="shared" si="4"/>
        <v>1055934.4799999997</v>
      </c>
      <c r="B138" s="30">
        <v>42384</v>
      </c>
      <c r="C138" s="16">
        <v>2737</v>
      </c>
      <c r="D138" s="12" t="s">
        <v>124</v>
      </c>
      <c r="E138" s="17">
        <v>37500</v>
      </c>
      <c r="F138" s="17"/>
      <c r="G138" s="18">
        <f t="shared" si="5"/>
        <v>1018434.4799999997</v>
      </c>
      <c r="H138" s="19"/>
    </row>
    <row r="139" spans="1:14" s="3" customFormat="1" ht="30" x14ac:dyDescent="0.25">
      <c r="A139" s="15">
        <f t="shared" si="4"/>
        <v>1018434.4799999997</v>
      </c>
      <c r="B139" s="30">
        <v>42384</v>
      </c>
      <c r="C139" s="16">
        <v>2738</v>
      </c>
      <c r="D139" s="12" t="s">
        <v>125</v>
      </c>
      <c r="E139" s="17">
        <v>5435</v>
      </c>
      <c r="F139" s="17"/>
      <c r="G139" s="18">
        <f t="shared" si="5"/>
        <v>1012999.4799999997</v>
      </c>
      <c r="H139" s="19"/>
    </row>
    <row r="140" spans="1:14" s="3" customFormat="1" x14ac:dyDescent="0.25">
      <c r="A140" s="15">
        <f t="shared" si="4"/>
        <v>1012999.4799999997</v>
      </c>
      <c r="B140" s="30">
        <v>42384</v>
      </c>
      <c r="C140" s="16"/>
      <c r="D140" s="12" t="s">
        <v>126</v>
      </c>
      <c r="E140" s="17">
        <v>424643.15</v>
      </c>
      <c r="F140" s="17"/>
      <c r="G140" s="18">
        <f t="shared" si="5"/>
        <v>588356.32999999973</v>
      </c>
      <c r="H140" s="19"/>
    </row>
    <row r="141" spans="1:14" s="3" customFormat="1" x14ac:dyDescent="0.25">
      <c r="A141" s="15">
        <f t="shared" si="4"/>
        <v>588356.32999999973</v>
      </c>
      <c r="B141" s="30">
        <v>42384</v>
      </c>
      <c r="C141" s="16"/>
      <c r="D141" s="12" t="s">
        <v>127</v>
      </c>
      <c r="E141" s="17">
        <v>125631.99</v>
      </c>
      <c r="F141" s="17"/>
      <c r="G141" s="18">
        <f t="shared" si="5"/>
        <v>462724.33999999973</v>
      </c>
      <c r="H141" s="19"/>
    </row>
    <row r="142" spans="1:14" s="3" customFormat="1" x14ac:dyDescent="0.25">
      <c r="A142" s="15">
        <f t="shared" si="4"/>
        <v>462724.33999999973</v>
      </c>
      <c r="B142" s="30">
        <v>42384</v>
      </c>
      <c r="C142" s="16"/>
      <c r="D142" s="12" t="s">
        <v>128</v>
      </c>
      <c r="E142" s="17">
        <v>26835.46</v>
      </c>
      <c r="F142" s="17"/>
      <c r="G142" s="18">
        <f t="shared" si="5"/>
        <v>435888.87999999971</v>
      </c>
      <c r="H142" s="19"/>
    </row>
    <row r="143" spans="1:14" s="3" customFormat="1" x14ac:dyDescent="0.25">
      <c r="A143" s="15">
        <f t="shared" si="4"/>
        <v>435888.87999999971</v>
      </c>
      <c r="B143" s="30">
        <v>42384</v>
      </c>
      <c r="C143" s="16"/>
      <c r="D143" s="12" t="s">
        <v>129</v>
      </c>
      <c r="E143" s="17">
        <v>27456.6</v>
      </c>
      <c r="F143" s="17"/>
      <c r="G143" s="18">
        <f t="shared" si="5"/>
        <v>408432.27999999974</v>
      </c>
      <c r="H143" s="19"/>
    </row>
    <row r="144" spans="1:14" s="3" customFormat="1" x14ac:dyDescent="0.25">
      <c r="A144" s="15">
        <f t="shared" si="4"/>
        <v>408432.27999999974</v>
      </c>
      <c r="B144" s="30">
        <v>42384</v>
      </c>
      <c r="C144" s="16"/>
      <c r="D144" s="12" t="s">
        <v>130</v>
      </c>
      <c r="E144" s="17">
        <v>275984.19</v>
      </c>
      <c r="F144" s="17"/>
      <c r="G144" s="18">
        <f t="shared" si="5"/>
        <v>132448.08999999973</v>
      </c>
      <c r="H144" s="19"/>
    </row>
    <row r="145" spans="1:11" s="3" customFormat="1" x14ac:dyDescent="0.25">
      <c r="A145" s="15">
        <f t="shared" si="4"/>
        <v>132448.08999999973</v>
      </c>
      <c r="B145" s="30">
        <v>42384</v>
      </c>
      <c r="C145" s="16"/>
      <c r="D145" s="12" t="s">
        <v>131</v>
      </c>
      <c r="E145" s="17">
        <v>3109.87</v>
      </c>
      <c r="F145" s="17"/>
      <c r="G145" s="18">
        <f t="shared" si="5"/>
        <v>129338.21999999974</v>
      </c>
      <c r="H145" s="19"/>
    </row>
    <row r="146" spans="1:11" s="3" customFormat="1" x14ac:dyDescent="0.25">
      <c r="A146" s="15">
        <f t="shared" si="4"/>
        <v>129338.21999999974</v>
      </c>
      <c r="B146" s="30">
        <v>42384</v>
      </c>
      <c r="C146" s="16"/>
      <c r="D146" s="12" t="s">
        <v>132</v>
      </c>
      <c r="E146" s="17">
        <v>8026.76</v>
      </c>
      <c r="F146" s="17"/>
      <c r="G146" s="18">
        <f t="shared" si="5"/>
        <v>121311.45999999974</v>
      </c>
      <c r="H146" s="19"/>
    </row>
    <row r="147" spans="1:11" s="3" customFormat="1" x14ac:dyDescent="0.25">
      <c r="A147" s="15">
        <f t="shared" si="4"/>
        <v>121311.45999999974</v>
      </c>
      <c r="B147" s="30">
        <v>42384</v>
      </c>
      <c r="C147" s="16"/>
      <c r="D147" s="12" t="s">
        <v>131</v>
      </c>
      <c r="E147" s="17">
        <v>3754.71</v>
      </c>
      <c r="F147" s="17"/>
      <c r="G147" s="18">
        <f t="shared" si="5"/>
        <v>117556.74999999974</v>
      </c>
      <c r="H147" s="19"/>
    </row>
    <row r="148" spans="1:11" s="3" customFormat="1" x14ac:dyDescent="0.25">
      <c r="A148" s="15">
        <f t="shared" si="4"/>
        <v>117556.74999999974</v>
      </c>
      <c r="B148" s="30">
        <v>42384</v>
      </c>
      <c r="C148" s="16"/>
      <c r="D148" s="12" t="s">
        <v>131</v>
      </c>
      <c r="E148" s="17">
        <v>3655.79</v>
      </c>
      <c r="F148" s="17"/>
      <c r="G148" s="18">
        <f t="shared" si="5"/>
        <v>113900.95999999974</v>
      </c>
      <c r="H148" s="19"/>
    </row>
    <row r="149" spans="1:11" s="3" customFormat="1" x14ac:dyDescent="0.25">
      <c r="A149" s="15">
        <f t="shared" si="4"/>
        <v>113900.95999999974</v>
      </c>
      <c r="B149" s="30">
        <v>42384</v>
      </c>
      <c r="C149" s="16"/>
      <c r="D149" s="12" t="s">
        <v>131</v>
      </c>
      <c r="E149" s="17">
        <v>3655.79</v>
      </c>
      <c r="F149" s="17"/>
      <c r="G149" s="18">
        <f t="shared" si="5"/>
        <v>110245.16999999975</v>
      </c>
      <c r="H149" s="19"/>
    </row>
    <row r="150" spans="1:11" s="3" customFormat="1" x14ac:dyDescent="0.25">
      <c r="A150" s="15">
        <f t="shared" si="4"/>
        <v>110245.16999999975</v>
      </c>
      <c r="B150" s="30">
        <v>42384</v>
      </c>
      <c r="C150" s="16"/>
      <c r="D150" s="12" t="s">
        <v>133</v>
      </c>
      <c r="E150" s="17">
        <v>3668.31</v>
      </c>
      <c r="F150" s="17"/>
      <c r="G150" s="18">
        <f t="shared" si="5"/>
        <v>106576.85999999975</v>
      </c>
      <c r="H150" s="19"/>
    </row>
    <row r="151" spans="1:11" s="3" customFormat="1" x14ac:dyDescent="0.25">
      <c r="A151" s="15">
        <f t="shared" si="4"/>
        <v>106576.85999999975</v>
      </c>
      <c r="B151" s="30">
        <v>42384</v>
      </c>
      <c r="C151" s="16"/>
      <c r="D151" s="12" t="s">
        <v>131</v>
      </c>
      <c r="E151" s="17">
        <v>2589.09</v>
      </c>
      <c r="F151" s="17"/>
      <c r="G151" s="18">
        <f t="shared" si="5"/>
        <v>103987.76999999976</v>
      </c>
      <c r="H151" s="19"/>
    </row>
    <row r="152" spans="1:11" s="3" customFormat="1" x14ac:dyDescent="0.25">
      <c r="A152" s="15">
        <f t="shared" si="4"/>
        <v>103987.76999999976</v>
      </c>
      <c r="B152" s="30">
        <v>42384</v>
      </c>
      <c r="C152" s="16"/>
      <c r="D152" s="12" t="s">
        <v>131</v>
      </c>
      <c r="E152" s="17">
        <v>3655.79</v>
      </c>
      <c r="F152" s="17"/>
      <c r="G152" s="18">
        <f t="shared" si="5"/>
        <v>100331.97999999976</v>
      </c>
      <c r="H152" s="19"/>
    </row>
    <row r="153" spans="1:11" s="3" customFormat="1" x14ac:dyDescent="0.25">
      <c r="A153" s="15">
        <f t="shared" si="4"/>
        <v>100331.97999999976</v>
      </c>
      <c r="B153" s="30">
        <v>42384</v>
      </c>
      <c r="C153" s="16"/>
      <c r="D153" s="12" t="s">
        <v>131</v>
      </c>
      <c r="E153" s="17">
        <v>3089.79</v>
      </c>
      <c r="F153" s="17"/>
      <c r="G153" s="18">
        <f t="shared" si="5"/>
        <v>97242.189999999769</v>
      </c>
      <c r="H153" s="19"/>
    </row>
    <row r="154" spans="1:11" s="3" customFormat="1" x14ac:dyDescent="0.25">
      <c r="A154" s="15">
        <f t="shared" si="4"/>
        <v>97242.189999999769</v>
      </c>
      <c r="B154" s="30">
        <v>42384</v>
      </c>
      <c r="C154" s="16"/>
      <c r="D154" s="35" t="s">
        <v>134</v>
      </c>
      <c r="E154" s="17">
        <v>3655.7930000000001</v>
      </c>
      <c r="F154" s="17"/>
      <c r="G154" s="18">
        <f t="shared" si="5"/>
        <v>93586.396999999764</v>
      </c>
      <c r="H154" s="19"/>
    </row>
    <row r="155" spans="1:11" s="3" customFormat="1" x14ac:dyDescent="0.25">
      <c r="A155" s="15">
        <f t="shared" si="4"/>
        <v>93586.396999999764</v>
      </c>
      <c r="B155" s="30">
        <v>42384</v>
      </c>
      <c r="C155" s="16"/>
      <c r="D155" s="12" t="s">
        <v>135</v>
      </c>
      <c r="E155" s="17">
        <v>4148.3900000000003</v>
      </c>
      <c r="F155" s="17"/>
      <c r="G155" s="18">
        <f t="shared" si="5"/>
        <v>89438.006999999765</v>
      </c>
      <c r="H155" s="19"/>
    </row>
    <row r="156" spans="1:11" s="3" customFormat="1" x14ac:dyDescent="0.25">
      <c r="A156" s="15">
        <f t="shared" si="4"/>
        <v>89438.006999999765</v>
      </c>
      <c r="B156" s="30">
        <v>42384</v>
      </c>
      <c r="C156" s="16"/>
      <c r="D156" s="12" t="s">
        <v>131</v>
      </c>
      <c r="E156" s="17">
        <v>1000</v>
      </c>
      <c r="F156" s="17"/>
      <c r="G156" s="18">
        <f t="shared" si="5"/>
        <v>88438.006999999765</v>
      </c>
      <c r="H156" s="19"/>
    </row>
    <row r="157" spans="1:11" s="3" customFormat="1" x14ac:dyDescent="0.25">
      <c r="A157" s="15">
        <f t="shared" si="4"/>
        <v>88438.006999999765</v>
      </c>
      <c r="B157" s="30">
        <v>42384</v>
      </c>
      <c r="C157" s="16" t="s">
        <v>17</v>
      </c>
      <c r="D157" s="12" t="s">
        <v>136</v>
      </c>
      <c r="E157" s="17">
        <v>47500</v>
      </c>
      <c r="F157" s="17"/>
      <c r="G157" s="18">
        <f t="shared" si="5"/>
        <v>40938.006999999765</v>
      </c>
      <c r="H157" s="19"/>
    </row>
    <row r="158" spans="1:11" s="3" customFormat="1" x14ac:dyDescent="0.25">
      <c r="A158" s="15">
        <f t="shared" si="4"/>
        <v>40938.006999999765</v>
      </c>
      <c r="B158" s="30">
        <v>42384</v>
      </c>
      <c r="C158" s="16" t="s">
        <v>17</v>
      </c>
      <c r="D158" s="12" t="s">
        <v>137</v>
      </c>
      <c r="E158" s="17">
        <v>17000</v>
      </c>
      <c r="F158" s="17"/>
      <c r="G158" s="18">
        <f t="shared" si="5"/>
        <v>23938.006999999765</v>
      </c>
      <c r="H158" s="19"/>
    </row>
    <row r="159" spans="1:11" s="3" customFormat="1" ht="15" customHeight="1" x14ac:dyDescent="0.25">
      <c r="A159" s="15">
        <f t="shared" si="4"/>
        <v>23938.006999999765</v>
      </c>
      <c r="B159" s="30">
        <v>42384</v>
      </c>
      <c r="C159" s="16" t="s">
        <v>17</v>
      </c>
      <c r="D159" s="12" t="s">
        <v>138</v>
      </c>
      <c r="E159" s="17">
        <v>2818.8</v>
      </c>
      <c r="F159" s="17"/>
      <c r="G159" s="18">
        <f t="shared" si="5"/>
        <v>21119.206999999766</v>
      </c>
      <c r="H159" s="19"/>
      <c r="K159" s="10"/>
    </row>
    <row r="160" spans="1:11" s="3" customFormat="1" ht="15" customHeight="1" x14ac:dyDescent="0.25">
      <c r="A160" s="15">
        <f t="shared" si="4"/>
        <v>21119.206999999766</v>
      </c>
      <c r="B160" s="30">
        <v>42384</v>
      </c>
      <c r="C160" s="16" t="s">
        <v>17</v>
      </c>
      <c r="D160" s="12" t="s">
        <v>139</v>
      </c>
      <c r="E160" s="17">
        <v>14500</v>
      </c>
      <c r="F160" s="17"/>
      <c r="G160" s="18">
        <f t="shared" si="5"/>
        <v>6619.2069999997657</v>
      </c>
      <c r="H160" s="19"/>
    </row>
    <row r="161" spans="1:8" s="3" customFormat="1" ht="15" customHeight="1" x14ac:dyDescent="0.25">
      <c r="A161" s="15">
        <f t="shared" si="4"/>
        <v>6619.2069999997657</v>
      </c>
      <c r="B161" s="30">
        <v>42384</v>
      </c>
      <c r="C161" s="16" t="s">
        <v>17</v>
      </c>
      <c r="D161" s="12" t="s">
        <v>140</v>
      </c>
      <c r="E161" s="17">
        <v>166.9</v>
      </c>
      <c r="F161" s="17"/>
      <c r="G161" s="18">
        <f t="shared" si="5"/>
        <v>6452.306999999766</v>
      </c>
      <c r="H161" s="19"/>
    </row>
    <row r="162" spans="1:8" s="3" customFormat="1" ht="15" customHeight="1" x14ac:dyDescent="0.25">
      <c r="A162" s="15">
        <f t="shared" si="4"/>
        <v>6452.306999999766</v>
      </c>
      <c r="B162" s="30">
        <v>42384</v>
      </c>
      <c r="C162" s="16" t="s">
        <v>17</v>
      </c>
      <c r="D162" s="40" t="s">
        <v>141</v>
      </c>
      <c r="E162" s="17">
        <v>18442.12</v>
      </c>
      <c r="F162" s="17"/>
      <c r="G162" s="18">
        <f t="shared" si="5"/>
        <v>-11989.813000000233</v>
      </c>
      <c r="H162" s="19"/>
    </row>
    <row r="163" spans="1:8" s="3" customFormat="1" ht="15" customHeight="1" x14ac:dyDescent="0.25">
      <c r="A163" s="15">
        <f t="shared" si="4"/>
        <v>-11989.813000000233</v>
      </c>
      <c r="B163" s="30">
        <v>42384</v>
      </c>
      <c r="C163" s="16" t="s">
        <v>17</v>
      </c>
      <c r="D163" s="40" t="s">
        <v>141</v>
      </c>
      <c r="E163" s="17">
        <v>18806.009999999998</v>
      </c>
      <c r="F163" s="17"/>
      <c r="G163" s="18">
        <f t="shared" si="5"/>
        <v>-30795.82300000023</v>
      </c>
    </row>
    <row r="164" spans="1:8" s="3" customFormat="1" ht="15" customHeight="1" x14ac:dyDescent="0.25">
      <c r="A164" s="15">
        <f t="shared" si="4"/>
        <v>-30795.82300000023</v>
      </c>
      <c r="B164" s="30">
        <v>42384</v>
      </c>
      <c r="C164" s="16"/>
      <c r="D164" s="40" t="s">
        <v>142</v>
      </c>
      <c r="E164" s="17"/>
      <c r="F164" s="17">
        <v>1789151.18</v>
      </c>
      <c r="G164" s="18">
        <f t="shared" si="5"/>
        <v>1758355.3569999996</v>
      </c>
    </row>
    <row r="165" spans="1:8" s="3" customFormat="1" ht="15" customHeight="1" x14ac:dyDescent="0.25">
      <c r="A165" s="15">
        <f t="shared" si="4"/>
        <v>1758355.3569999996</v>
      </c>
      <c r="B165" s="30">
        <v>42384</v>
      </c>
      <c r="C165" s="16"/>
      <c r="D165" s="40" t="s">
        <v>91</v>
      </c>
      <c r="E165" s="17"/>
      <c r="F165" s="17">
        <v>69442.47</v>
      </c>
      <c r="G165" s="18">
        <f t="shared" si="5"/>
        <v>1827797.8269999996</v>
      </c>
    </row>
    <row r="166" spans="1:8" s="3" customFormat="1" ht="15" customHeight="1" x14ac:dyDescent="0.25">
      <c r="A166" s="15">
        <f t="shared" si="4"/>
        <v>1827797.8269999996</v>
      </c>
      <c r="B166" s="30">
        <v>42384</v>
      </c>
      <c r="C166" s="16"/>
      <c r="D166" s="40" t="s">
        <v>142</v>
      </c>
      <c r="E166" s="17"/>
      <c r="F166" s="17">
        <v>1069.94</v>
      </c>
      <c r="G166" s="18">
        <f t="shared" si="5"/>
        <v>1828867.7669999995</v>
      </c>
    </row>
    <row r="167" spans="1:8" s="3" customFormat="1" ht="15" customHeight="1" x14ac:dyDescent="0.25">
      <c r="A167" s="15">
        <f t="shared" si="4"/>
        <v>1828867.7669999995</v>
      </c>
      <c r="B167" s="30">
        <v>42387</v>
      </c>
      <c r="C167" s="16" t="s">
        <v>17</v>
      </c>
      <c r="D167" s="29" t="s">
        <v>143</v>
      </c>
      <c r="E167" s="17">
        <v>6309.2</v>
      </c>
      <c r="F167" s="17"/>
      <c r="G167" s="18">
        <f t="shared" si="5"/>
        <v>1822558.5669999996</v>
      </c>
    </row>
    <row r="168" spans="1:8" s="3" customFormat="1" ht="15" customHeight="1" x14ac:dyDescent="0.25">
      <c r="A168" s="15">
        <f t="shared" si="4"/>
        <v>1822558.5669999996</v>
      </c>
      <c r="B168" s="30">
        <v>42387</v>
      </c>
      <c r="C168" s="16" t="s">
        <v>17</v>
      </c>
      <c r="D168" s="29" t="s">
        <v>144</v>
      </c>
      <c r="E168" s="17">
        <v>32990.230000000003</v>
      </c>
      <c r="F168" s="17"/>
      <c r="G168" s="18">
        <f t="shared" si="5"/>
        <v>1789568.3369999996</v>
      </c>
    </row>
    <row r="169" spans="1:8" s="3" customFormat="1" ht="15" customHeight="1" x14ac:dyDescent="0.25">
      <c r="A169" s="15">
        <f t="shared" si="4"/>
        <v>1789568.3369999996</v>
      </c>
      <c r="B169" s="30">
        <v>42387</v>
      </c>
      <c r="C169" s="16" t="s">
        <v>17</v>
      </c>
      <c r="D169" s="22" t="s">
        <v>145</v>
      </c>
      <c r="E169" s="17">
        <v>12760</v>
      </c>
      <c r="F169" s="17"/>
      <c r="G169" s="18">
        <f t="shared" si="5"/>
        <v>1776808.3369999996</v>
      </c>
    </row>
    <row r="170" spans="1:8" s="3" customFormat="1" ht="15" customHeight="1" x14ac:dyDescent="0.25">
      <c r="A170" s="15">
        <f t="shared" si="4"/>
        <v>1776808.3369999996</v>
      </c>
      <c r="B170" s="30">
        <v>42387</v>
      </c>
      <c r="C170" s="16">
        <v>2739</v>
      </c>
      <c r="D170" s="22" t="s">
        <v>146</v>
      </c>
      <c r="E170" s="17">
        <v>2500</v>
      </c>
      <c r="F170" s="17"/>
      <c r="G170" s="18">
        <f t="shared" si="5"/>
        <v>1774308.3369999996</v>
      </c>
    </row>
    <row r="171" spans="1:8" s="3" customFormat="1" ht="15" customHeight="1" x14ac:dyDescent="0.25">
      <c r="A171" s="15">
        <f t="shared" si="4"/>
        <v>1774308.3369999996</v>
      </c>
      <c r="B171" s="30">
        <v>42387</v>
      </c>
      <c r="C171" s="16">
        <v>2740</v>
      </c>
      <c r="D171" s="22" t="s">
        <v>147</v>
      </c>
      <c r="E171" s="17">
        <v>2500</v>
      </c>
      <c r="F171" s="17"/>
      <c r="G171" s="18">
        <f t="shared" si="5"/>
        <v>1771808.3369999996</v>
      </c>
    </row>
    <row r="172" spans="1:8" s="3" customFormat="1" ht="15" customHeight="1" x14ac:dyDescent="0.25">
      <c r="A172" s="15">
        <f t="shared" si="4"/>
        <v>1771808.3369999996</v>
      </c>
      <c r="B172" s="30">
        <v>42387</v>
      </c>
      <c r="C172" s="16">
        <v>2741</v>
      </c>
      <c r="D172" s="12" t="s">
        <v>148</v>
      </c>
      <c r="E172" s="17">
        <v>2500</v>
      </c>
      <c r="F172" s="17"/>
      <c r="G172" s="18">
        <f t="shared" si="5"/>
        <v>1769308.3369999996</v>
      </c>
    </row>
    <row r="173" spans="1:8" s="3" customFormat="1" ht="15" customHeight="1" x14ac:dyDescent="0.25">
      <c r="A173" s="15">
        <f t="shared" si="4"/>
        <v>1769308.3369999996</v>
      </c>
      <c r="B173" s="30">
        <v>42387</v>
      </c>
      <c r="C173" s="16" t="s">
        <v>17</v>
      </c>
      <c r="D173" s="12" t="s">
        <v>149</v>
      </c>
      <c r="E173" s="17">
        <v>201.8</v>
      </c>
      <c r="F173" s="17"/>
      <c r="G173" s="18">
        <f t="shared" si="5"/>
        <v>1769106.5369999995</v>
      </c>
    </row>
    <row r="174" spans="1:8" s="3" customFormat="1" ht="15" customHeight="1" x14ac:dyDescent="0.25">
      <c r="A174" s="15">
        <f t="shared" si="4"/>
        <v>1769106.5369999995</v>
      </c>
      <c r="B174" s="30">
        <v>42387</v>
      </c>
      <c r="C174" s="16"/>
      <c r="D174" s="24" t="s">
        <v>142</v>
      </c>
      <c r="E174" s="17"/>
      <c r="F174" s="17">
        <v>82091.11</v>
      </c>
      <c r="G174" s="18">
        <f t="shared" si="5"/>
        <v>1851197.6469999996</v>
      </c>
    </row>
    <row r="175" spans="1:8" s="3" customFormat="1" ht="15" customHeight="1" x14ac:dyDescent="0.25">
      <c r="A175" s="15">
        <f t="shared" si="4"/>
        <v>1851197.6469999996</v>
      </c>
      <c r="B175" s="30">
        <v>42388</v>
      </c>
      <c r="C175" s="16">
        <v>2742</v>
      </c>
      <c r="D175" s="41" t="s">
        <v>84</v>
      </c>
      <c r="E175" s="17">
        <v>578563</v>
      </c>
      <c r="F175" s="17"/>
      <c r="G175" s="18">
        <f t="shared" si="5"/>
        <v>1272634.6469999996</v>
      </c>
    </row>
    <row r="176" spans="1:8" s="3" customFormat="1" ht="15" customHeight="1" x14ac:dyDescent="0.25">
      <c r="A176" s="15">
        <f t="shared" si="4"/>
        <v>1272634.6469999996</v>
      </c>
      <c r="B176" s="30">
        <v>42388</v>
      </c>
      <c r="C176" s="16"/>
      <c r="D176" s="41" t="s">
        <v>150</v>
      </c>
      <c r="E176" s="17">
        <v>162</v>
      </c>
      <c r="F176" s="17"/>
      <c r="G176" s="18">
        <f t="shared" si="5"/>
        <v>1272472.6469999996</v>
      </c>
    </row>
    <row r="177" spans="1:7" s="3" customFormat="1" ht="15" customHeight="1" x14ac:dyDescent="0.25">
      <c r="A177" s="15">
        <f t="shared" si="4"/>
        <v>1272472.6469999996</v>
      </c>
      <c r="B177" s="30">
        <v>42388</v>
      </c>
      <c r="C177" s="16"/>
      <c r="D177" s="41" t="s">
        <v>151</v>
      </c>
      <c r="E177" s="17">
        <v>25.92</v>
      </c>
      <c r="F177" s="17"/>
      <c r="G177" s="18">
        <f t="shared" si="5"/>
        <v>1272446.7269999997</v>
      </c>
    </row>
    <row r="178" spans="1:7" s="3" customFormat="1" ht="15" customHeight="1" x14ac:dyDescent="0.25">
      <c r="A178" s="15">
        <f t="shared" si="4"/>
        <v>1272446.7269999997</v>
      </c>
      <c r="B178" s="30">
        <v>42388</v>
      </c>
      <c r="C178" s="16">
        <v>2743</v>
      </c>
      <c r="D178" s="12" t="s">
        <v>30</v>
      </c>
      <c r="E178" s="17">
        <v>7832.31</v>
      </c>
      <c r="F178" s="17"/>
      <c r="G178" s="18">
        <f t="shared" si="5"/>
        <v>1264614.4169999997</v>
      </c>
    </row>
    <row r="179" spans="1:7" s="3" customFormat="1" ht="15" customHeight="1" x14ac:dyDescent="0.25">
      <c r="A179" s="15">
        <f t="shared" si="4"/>
        <v>1264614.4169999997</v>
      </c>
      <c r="B179" s="30">
        <v>42388</v>
      </c>
      <c r="C179" s="16">
        <v>2744</v>
      </c>
      <c r="D179" s="41" t="s">
        <v>152</v>
      </c>
      <c r="E179" s="17">
        <v>15831.2</v>
      </c>
      <c r="F179" s="17"/>
      <c r="G179" s="18">
        <f t="shared" si="5"/>
        <v>1248783.2169999997</v>
      </c>
    </row>
    <row r="180" spans="1:7" s="3" customFormat="1" ht="15" customHeight="1" x14ac:dyDescent="0.25">
      <c r="A180" s="15">
        <f t="shared" si="4"/>
        <v>1248783.2169999997</v>
      </c>
      <c r="B180" s="30">
        <v>42388</v>
      </c>
      <c r="C180" s="16">
        <v>2745</v>
      </c>
      <c r="D180" s="41" t="s">
        <v>153</v>
      </c>
      <c r="E180" s="17">
        <v>17759.5</v>
      </c>
      <c r="F180" s="17"/>
      <c r="G180" s="18">
        <f t="shared" si="5"/>
        <v>1231023.7169999997</v>
      </c>
    </row>
    <row r="181" spans="1:7" s="3" customFormat="1" ht="15" customHeight="1" x14ac:dyDescent="0.25">
      <c r="A181" s="15">
        <f t="shared" si="4"/>
        <v>1231023.7169999997</v>
      </c>
      <c r="B181" s="30">
        <v>42388</v>
      </c>
      <c r="C181" s="16">
        <v>2746</v>
      </c>
      <c r="D181" s="41" t="s">
        <v>154</v>
      </c>
      <c r="E181" s="17">
        <v>6799.98</v>
      </c>
      <c r="F181" s="17"/>
      <c r="G181" s="18">
        <f t="shared" si="5"/>
        <v>1224223.7369999997</v>
      </c>
    </row>
    <row r="182" spans="1:7" s="3" customFormat="1" ht="15" customHeight="1" x14ac:dyDescent="0.25">
      <c r="A182" s="15">
        <f t="shared" si="4"/>
        <v>1224223.7369999997</v>
      </c>
      <c r="B182" s="30">
        <v>42388</v>
      </c>
      <c r="C182" s="16">
        <v>2747</v>
      </c>
      <c r="D182" s="41" t="s">
        <v>155</v>
      </c>
      <c r="E182" s="17">
        <v>9300.8700000000008</v>
      </c>
      <c r="F182" s="17"/>
      <c r="G182" s="18">
        <f t="shared" si="5"/>
        <v>1214922.8669999996</v>
      </c>
    </row>
    <row r="183" spans="1:7" s="3" customFormat="1" ht="15" customHeight="1" x14ac:dyDescent="0.25">
      <c r="A183" s="15">
        <f t="shared" si="4"/>
        <v>1214922.8669999996</v>
      </c>
      <c r="B183" s="30">
        <v>42388</v>
      </c>
      <c r="C183" s="16">
        <v>2748</v>
      </c>
      <c r="D183" s="41" t="s">
        <v>156</v>
      </c>
      <c r="E183" s="17">
        <v>100000</v>
      </c>
      <c r="F183" s="17"/>
      <c r="G183" s="18">
        <f t="shared" si="5"/>
        <v>1114922.8669999996</v>
      </c>
    </row>
    <row r="184" spans="1:7" s="3" customFormat="1" ht="15" customHeight="1" x14ac:dyDescent="0.25">
      <c r="A184" s="15">
        <f t="shared" si="4"/>
        <v>1114922.8669999996</v>
      </c>
      <c r="B184" s="30">
        <v>42388</v>
      </c>
      <c r="C184" s="16">
        <v>2749</v>
      </c>
      <c r="D184" s="41" t="s">
        <v>157</v>
      </c>
      <c r="E184" s="17">
        <v>5000</v>
      </c>
      <c r="F184" s="17"/>
      <c r="G184" s="18">
        <f t="shared" si="5"/>
        <v>1109922.8669999996</v>
      </c>
    </row>
    <row r="185" spans="1:7" s="3" customFormat="1" ht="15" customHeight="1" x14ac:dyDescent="0.25">
      <c r="A185" s="15">
        <f t="shared" si="4"/>
        <v>1109922.8669999996</v>
      </c>
      <c r="B185" s="30">
        <v>42388</v>
      </c>
      <c r="C185" s="16" t="s">
        <v>17</v>
      </c>
      <c r="D185" s="41" t="s">
        <v>158</v>
      </c>
      <c r="E185" s="17">
        <v>1995.2</v>
      </c>
      <c r="F185" s="17"/>
      <c r="G185" s="18">
        <f t="shared" si="5"/>
        <v>1107927.6669999997</v>
      </c>
    </row>
    <row r="186" spans="1:7" s="3" customFormat="1" ht="15" customHeight="1" x14ac:dyDescent="0.25">
      <c r="A186" s="15">
        <f t="shared" si="4"/>
        <v>1107927.6669999997</v>
      </c>
      <c r="B186" s="30">
        <v>42388</v>
      </c>
      <c r="C186" s="16" t="s">
        <v>17</v>
      </c>
      <c r="D186" s="41" t="s">
        <v>159</v>
      </c>
      <c r="E186" s="17">
        <v>2000</v>
      </c>
      <c r="F186" s="17"/>
      <c r="G186" s="18">
        <f t="shared" si="5"/>
        <v>1105927.6669999997</v>
      </c>
    </row>
    <row r="187" spans="1:7" s="3" customFormat="1" ht="15" customHeight="1" x14ac:dyDescent="0.25">
      <c r="A187" s="15">
        <f t="shared" si="4"/>
        <v>1105927.6669999997</v>
      </c>
      <c r="B187" s="30">
        <v>42388</v>
      </c>
      <c r="C187" s="16"/>
      <c r="D187" s="41" t="s">
        <v>91</v>
      </c>
      <c r="E187" s="17"/>
      <c r="F187" s="17">
        <v>101595.18</v>
      </c>
      <c r="G187" s="18">
        <f t="shared" si="5"/>
        <v>1207522.8469999996</v>
      </c>
    </row>
    <row r="188" spans="1:7" s="3" customFormat="1" ht="15" customHeight="1" x14ac:dyDescent="0.25">
      <c r="A188" s="15">
        <f t="shared" si="4"/>
        <v>1207522.8469999996</v>
      </c>
      <c r="B188" s="30">
        <v>42388</v>
      </c>
      <c r="C188" s="16"/>
      <c r="D188" s="41" t="s">
        <v>91</v>
      </c>
      <c r="E188" s="17"/>
      <c r="F188" s="17">
        <v>78321.61</v>
      </c>
      <c r="G188" s="18">
        <f t="shared" si="5"/>
        <v>1285844.4569999997</v>
      </c>
    </row>
    <row r="189" spans="1:7" s="3" customFormat="1" ht="15" customHeight="1" x14ac:dyDescent="0.25">
      <c r="A189" s="15">
        <f t="shared" si="4"/>
        <v>1285844.4569999997</v>
      </c>
      <c r="B189" s="30">
        <v>42388</v>
      </c>
      <c r="C189" s="16"/>
      <c r="D189" s="41" t="s">
        <v>91</v>
      </c>
      <c r="E189" s="17"/>
      <c r="F189" s="17">
        <v>78663.02</v>
      </c>
      <c r="G189" s="18">
        <f t="shared" si="5"/>
        <v>1364507.4769999997</v>
      </c>
    </row>
    <row r="190" spans="1:7" s="3" customFormat="1" ht="15" customHeight="1" x14ac:dyDescent="0.25">
      <c r="A190" s="15">
        <f t="shared" si="4"/>
        <v>1364507.4769999997</v>
      </c>
      <c r="B190" s="30">
        <v>42388</v>
      </c>
      <c r="C190" s="16"/>
      <c r="D190" s="42" t="s">
        <v>160</v>
      </c>
      <c r="E190" s="17">
        <v>45360.45</v>
      </c>
      <c r="F190" s="17"/>
      <c r="G190" s="18">
        <f t="shared" si="5"/>
        <v>1319147.0269999998</v>
      </c>
    </row>
    <row r="191" spans="1:7" s="3" customFormat="1" ht="15" customHeight="1" x14ac:dyDescent="0.25">
      <c r="A191" s="15">
        <f t="shared" si="4"/>
        <v>1319147.0269999998</v>
      </c>
      <c r="B191" s="30">
        <v>42389</v>
      </c>
      <c r="C191" s="16" t="s">
        <v>17</v>
      </c>
      <c r="D191" s="43" t="s">
        <v>161</v>
      </c>
      <c r="E191" s="17">
        <v>10277.07</v>
      </c>
      <c r="F191" s="17"/>
      <c r="G191" s="18">
        <f t="shared" si="5"/>
        <v>1308869.9569999997</v>
      </c>
    </row>
    <row r="192" spans="1:7" s="3" customFormat="1" ht="15" customHeight="1" x14ac:dyDescent="0.25">
      <c r="A192" s="15">
        <f t="shared" si="4"/>
        <v>1308869.9569999997</v>
      </c>
      <c r="B192" s="30">
        <v>42389</v>
      </c>
      <c r="C192" s="16" t="s">
        <v>17</v>
      </c>
      <c r="D192" s="41" t="s">
        <v>162</v>
      </c>
      <c r="E192" s="17">
        <v>3906.17</v>
      </c>
      <c r="F192" s="17"/>
      <c r="G192" s="18">
        <f t="shared" si="5"/>
        <v>1304963.7869999998</v>
      </c>
    </row>
    <row r="193" spans="1:8" s="3" customFormat="1" ht="15" customHeight="1" x14ac:dyDescent="0.25">
      <c r="A193" s="15">
        <f t="shared" si="4"/>
        <v>1304963.7869999998</v>
      </c>
      <c r="B193" s="30">
        <v>42389</v>
      </c>
      <c r="C193" s="16" t="s">
        <v>17</v>
      </c>
      <c r="D193" s="41" t="s">
        <v>163</v>
      </c>
      <c r="E193" s="17">
        <v>1740</v>
      </c>
      <c r="F193" s="17"/>
      <c r="G193" s="18">
        <f t="shared" si="5"/>
        <v>1303223.7869999998</v>
      </c>
    </row>
    <row r="194" spans="1:8" s="3" customFormat="1" ht="15" customHeight="1" x14ac:dyDescent="0.25">
      <c r="A194" s="15">
        <f t="shared" si="4"/>
        <v>1303223.7869999998</v>
      </c>
      <c r="B194" s="30">
        <v>42389</v>
      </c>
      <c r="C194" s="16" t="s">
        <v>164</v>
      </c>
      <c r="D194" s="43" t="s">
        <v>165</v>
      </c>
      <c r="E194" s="17">
        <v>6558</v>
      </c>
      <c r="F194" s="17"/>
      <c r="G194" s="18">
        <f t="shared" si="5"/>
        <v>1296665.7869999998</v>
      </c>
    </row>
    <row r="195" spans="1:8" s="3" customFormat="1" ht="15" customHeight="1" x14ac:dyDescent="0.25">
      <c r="A195" s="15">
        <f t="shared" si="4"/>
        <v>1296665.7869999998</v>
      </c>
      <c r="B195" s="30">
        <v>42389</v>
      </c>
      <c r="C195" s="16" t="s">
        <v>17</v>
      </c>
      <c r="D195" s="44" t="s">
        <v>166</v>
      </c>
      <c r="E195" s="17">
        <v>3066</v>
      </c>
      <c r="F195" s="17"/>
      <c r="G195" s="18">
        <f t="shared" si="5"/>
        <v>1293599.7869999998</v>
      </c>
    </row>
    <row r="196" spans="1:8" s="3" customFormat="1" ht="15" customHeight="1" x14ac:dyDescent="0.25">
      <c r="A196" s="15">
        <f t="shared" si="4"/>
        <v>1293599.7869999998</v>
      </c>
      <c r="B196" s="30">
        <v>42389</v>
      </c>
      <c r="C196" s="16" t="s">
        <v>17</v>
      </c>
      <c r="D196" s="44" t="s">
        <v>167</v>
      </c>
      <c r="E196" s="17">
        <v>14619.48</v>
      </c>
      <c r="F196" s="17"/>
      <c r="G196" s="18">
        <f t="shared" si="5"/>
        <v>1278980.3069999998</v>
      </c>
      <c r="H196" s="19"/>
    </row>
    <row r="197" spans="1:8" s="3" customFormat="1" ht="15" customHeight="1" x14ac:dyDescent="0.25">
      <c r="A197" s="15">
        <f t="shared" si="4"/>
        <v>1278980.3069999998</v>
      </c>
      <c r="B197" s="30">
        <v>42389</v>
      </c>
      <c r="C197" s="16" t="s">
        <v>17</v>
      </c>
      <c r="D197" s="41" t="s">
        <v>168</v>
      </c>
      <c r="E197" s="17">
        <v>2000</v>
      </c>
      <c r="F197" s="17"/>
      <c r="G197" s="18">
        <f t="shared" si="5"/>
        <v>1276980.3069999998</v>
      </c>
    </row>
    <row r="198" spans="1:8" s="3" customFormat="1" ht="15" customHeight="1" x14ac:dyDescent="0.25">
      <c r="A198" s="15">
        <f t="shared" si="4"/>
        <v>1276980.3069999998</v>
      </c>
      <c r="B198" s="30">
        <v>42389</v>
      </c>
      <c r="C198" s="16" t="s">
        <v>17</v>
      </c>
      <c r="D198" s="42" t="s">
        <v>169</v>
      </c>
      <c r="E198" s="17">
        <v>7414</v>
      </c>
      <c r="F198" s="17"/>
      <c r="G198" s="18">
        <f t="shared" si="5"/>
        <v>1269566.3069999998</v>
      </c>
    </row>
    <row r="199" spans="1:8" s="3" customFormat="1" ht="15" customHeight="1" x14ac:dyDescent="0.25">
      <c r="A199" s="15">
        <f t="shared" si="4"/>
        <v>1269566.3069999998</v>
      </c>
      <c r="B199" s="30">
        <v>42389</v>
      </c>
      <c r="C199" s="16" t="s">
        <v>17</v>
      </c>
      <c r="D199" s="41" t="s">
        <v>170</v>
      </c>
      <c r="E199" s="17">
        <v>2900</v>
      </c>
      <c r="F199" s="17"/>
      <c r="G199" s="18">
        <f t="shared" si="5"/>
        <v>1266666.3069999998</v>
      </c>
    </row>
    <row r="200" spans="1:8" s="3" customFormat="1" ht="15" customHeight="1" x14ac:dyDescent="0.25">
      <c r="A200" s="15">
        <f t="shared" si="4"/>
        <v>1266666.3069999998</v>
      </c>
      <c r="B200" s="30">
        <v>42389</v>
      </c>
      <c r="C200" s="16" t="s">
        <v>17</v>
      </c>
      <c r="D200" s="41" t="s">
        <v>171</v>
      </c>
      <c r="E200" s="17">
        <v>5916</v>
      </c>
      <c r="F200" s="17"/>
      <c r="G200" s="18">
        <f t="shared" si="5"/>
        <v>1260750.3069999998</v>
      </c>
    </row>
    <row r="201" spans="1:8" s="3" customFormat="1" ht="15" customHeight="1" x14ac:dyDescent="0.25">
      <c r="A201" s="15">
        <f t="shared" ref="A201:A264" si="6">G200</f>
        <v>1260750.3069999998</v>
      </c>
      <c r="B201" s="30">
        <v>42389</v>
      </c>
      <c r="C201" s="16" t="s">
        <v>17</v>
      </c>
      <c r="D201" s="41" t="s">
        <v>172</v>
      </c>
      <c r="E201" s="17">
        <v>14500</v>
      </c>
      <c r="F201" s="17"/>
      <c r="G201" s="18">
        <f t="shared" si="5"/>
        <v>1246250.3069999998</v>
      </c>
    </row>
    <row r="202" spans="1:8" s="3" customFormat="1" ht="15" customHeight="1" x14ac:dyDescent="0.25">
      <c r="A202" s="15">
        <f t="shared" si="6"/>
        <v>1246250.3069999998</v>
      </c>
      <c r="B202" s="30">
        <v>42389</v>
      </c>
      <c r="C202" s="16" t="s">
        <v>17</v>
      </c>
      <c r="D202" s="41" t="s">
        <v>173</v>
      </c>
      <c r="E202" s="17">
        <v>2610</v>
      </c>
      <c r="F202" s="17"/>
      <c r="G202" s="18">
        <f t="shared" si="5"/>
        <v>1243640.3069999998</v>
      </c>
    </row>
    <row r="203" spans="1:8" s="3" customFormat="1" ht="15" customHeight="1" x14ac:dyDescent="0.25">
      <c r="A203" s="15">
        <f t="shared" si="6"/>
        <v>1243640.3069999998</v>
      </c>
      <c r="B203" s="30">
        <v>42389</v>
      </c>
      <c r="C203" s="16" t="s">
        <v>17</v>
      </c>
      <c r="D203" s="44" t="s">
        <v>174</v>
      </c>
      <c r="E203" s="17">
        <v>9094.4</v>
      </c>
      <c r="F203" s="17"/>
      <c r="G203" s="18">
        <f t="shared" si="5"/>
        <v>1234545.9069999999</v>
      </c>
    </row>
    <row r="204" spans="1:8" s="3" customFormat="1" ht="15" customHeight="1" x14ac:dyDescent="0.25">
      <c r="A204" s="15">
        <f t="shared" si="6"/>
        <v>1234545.9069999999</v>
      </c>
      <c r="B204" s="30">
        <v>42389</v>
      </c>
      <c r="C204" s="16" t="s">
        <v>17</v>
      </c>
      <c r="D204" s="44" t="s">
        <v>175</v>
      </c>
      <c r="E204" s="17">
        <v>9969.32</v>
      </c>
      <c r="F204" s="17"/>
      <c r="G204" s="18">
        <f t="shared" ref="G204:G267" si="7">A204-E204+F204</f>
        <v>1224576.5869999998</v>
      </c>
    </row>
    <row r="205" spans="1:8" s="3" customFormat="1" ht="15" customHeight="1" x14ac:dyDescent="0.25">
      <c r="A205" s="15">
        <f t="shared" si="6"/>
        <v>1224576.5869999998</v>
      </c>
      <c r="B205" s="30">
        <v>42389</v>
      </c>
      <c r="C205" s="16" t="s">
        <v>17</v>
      </c>
      <c r="D205" s="41" t="s">
        <v>41</v>
      </c>
      <c r="E205" s="17">
        <v>4732.8</v>
      </c>
      <c r="F205" s="17"/>
      <c r="G205" s="18">
        <f t="shared" si="7"/>
        <v>1219843.7869999998</v>
      </c>
    </row>
    <row r="206" spans="1:8" s="3" customFormat="1" ht="15" customHeight="1" x14ac:dyDescent="0.25">
      <c r="A206" s="15">
        <f t="shared" si="6"/>
        <v>1219843.7869999998</v>
      </c>
      <c r="B206" s="30">
        <v>42389</v>
      </c>
      <c r="C206" s="16" t="s">
        <v>17</v>
      </c>
      <c r="D206" s="44" t="s">
        <v>176</v>
      </c>
      <c r="E206" s="17">
        <v>4205</v>
      </c>
      <c r="F206" s="17"/>
      <c r="G206" s="18">
        <f t="shared" si="7"/>
        <v>1215638.7869999998</v>
      </c>
    </row>
    <row r="207" spans="1:8" s="3" customFormat="1" ht="15" customHeight="1" x14ac:dyDescent="0.25">
      <c r="A207" s="15">
        <f t="shared" si="6"/>
        <v>1215638.7869999998</v>
      </c>
      <c r="B207" s="30">
        <v>42389</v>
      </c>
      <c r="C207" s="16" t="s">
        <v>17</v>
      </c>
      <c r="D207" s="44" t="s">
        <v>177</v>
      </c>
      <c r="E207" s="17">
        <v>115</v>
      </c>
      <c r="F207" s="17"/>
      <c r="G207" s="18">
        <f t="shared" si="7"/>
        <v>1215523.7869999998</v>
      </c>
    </row>
    <row r="208" spans="1:8" s="3" customFormat="1" ht="15" customHeight="1" x14ac:dyDescent="0.25">
      <c r="A208" s="15">
        <f t="shared" si="6"/>
        <v>1215523.7869999998</v>
      </c>
      <c r="B208" s="30">
        <v>42389</v>
      </c>
      <c r="C208" s="16" t="s">
        <v>17</v>
      </c>
      <c r="D208" s="41" t="s">
        <v>178</v>
      </c>
      <c r="E208" s="17">
        <v>4747.6099999999997</v>
      </c>
      <c r="F208" s="17"/>
      <c r="G208" s="18">
        <f t="shared" si="7"/>
        <v>1210776.1769999997</v>
      </c>
    </row>
    <row r="209" spans="1:7" s="3" customFormat="1" ht="15" customHeight="1" x14ac:dyDescent="0.25">
      <c r="A209" s="15">
        <f t="shared" si="6"/>
        <v>1210776.1769999997</v>
      </c>
      <c r="B209" s="30">
        <v>42389</v>
      </c>
      <c r="C209" s="16" t="s">
        <v>17</v>
      </c>
      <c r="D209" s="41" t="s">
        <v>179</v>
      </c>
      <c r="E209" s="17">
        <v>2047.92</v>
      </c>
      <c r="F209" s="17"/>
      <c r="G209" s="18">
        <f t="shared" si="7"/>
        <v>1208728.2569999998</v>
      </c>
    </row>
    <row r="210" spans="1:7" s="3" customFormat="1" ht="15" customHeight="1" x14ac:dyDescent="0.25">
      <c r="A210" s="15">
        <f t="shared" si="6"/>
        <v>1208728.2569999998</v>
      </c>
      <c r="B210" s="30">
        <v>42389</v>
      </c>
      <c r="C210" s="16" t="s">
        <v>17</v>
      </c>
      <c r="D210" s="44" t="s">
        <v>180</v>
      </c>
      <c r="E210" s="17">
        <v>4785</v>
      </c>
      <c r="F210" s="17"/>
      <c r="G210" s="18">
        <f t="shared" si="7"/>
        <v>1203943.2569999998</v>
      </c>
    </row>
    <row r="211" spans="1:7" s="3" customFormat="1" ht="15" customHeight="1" x14ac:dyDescent="0.25">
      <c r="A211" s="15">
        <f t="shared" si="6"/>
        <v>1203943.2569999998</v>
      </c>
      <c r="B211" s="30">
        <v>42389</v>
      </c>
      <c r="C211" s="16" t="s">
        <v>17</v>
      </c>
      <c r="D211" s="45" t="s">
        <v>181</v>
      </c>
      <c r="E211" s="17">
        <v>2784</v>
      </c>
      <c r="F211" s="17"/>
      <c r="G211" s="18">
        <f t="shared" si="7"/>
        <v>1201159.2569999998</v>
      </c>
    </row>
    <row r="212" spans="1:7" s="3" customFormat="1" ht="15" customHeight="1" x14ac:dyDescent="0.25">
      <c r="A212" s="15">
        <f t="shared" si="6"/>
        <v>1201159.2569999998</v>
      </c>
      <c r="B212" s="30">
        <v>42389</v>
      </c>
      <c r="C212" s="16" t="s">
        <v>17</v>
      </c>
      <c r="D212" s="44" t="s">
        <v>182</v>
      </c>
      <c r="E212" s="17">
        <v>1270</v>
      </c>
      <c r="F212" s="17"/>
      <c r="G212" s="18">
        <f t="shared" si="7"/>
        <v>1199889.2569999998</v>
      </c>
    </row>
    <row r="213" spans="1:7" s="3" customFormat="1" ht="15" customHeight="1" x14ac:dyDescent="0.25">
      <c r="A213" s="15">
        <f t="shared" si="6"/>
        <v>1199889.2569999998</v>
      </c>
      <c r="B213" s="30">
        <v>42389</v>
      </c>
      <c r="C213" s="16" t="s">
        <v>17</v>
      </c>
      <c r="D213" s="43" t="s">
        <v>183</v>
      </c>
      <c r="E213" s="17">
        <v>987</v>
      </c>
      <c r="F213" s="17"/>
      <c r="G213" s="18">
        <f t="shared" si="7"/>
        <v>1198902.2569999998</v>
      </c>
    </row>
    <row r="214" spans="1:7" s="3" customFormat="1" ht="15" customHeight="1" x14ac:dyDescent="0.25">
      <c r="A214" s="15">
        <f t="shared" si="6"/>
        <v>1198902.2569999998</v>
      </c>
      <c r="B214" s="30">
        <v>42389</v>
      </c>
      <c r="C214" s="16" t="s">
        <v>17</v>
      </c>
      <c r="D214" s="43" t="s">
        <v>40</v>
      </c>
      <c r="E214" s="17">
        <v>9720</v>
      </c>
      <c r="F214" s="17"/>
      <c r="G214" s="18">
        <f t="shared" si="7"/>
        <v>1189182.2569999998</v>
      </c>
    </row>
    <row r="215" spans="1:7" s="3" customFormat="1" x14ac:dyDescent="0.25">
      <c r="A215" s="15">
        <f t="shared" si="6"/>
        <v>1189182.2569999998</v>
      </c>
      <c r="B215" s="30">
        <v>42389</v>
      </c>
      <c r="C215" s="16" t="s">
        <v>17</v>
      </c>
      <c r="D215" s="43" t="s">
        <v>105</v>
      </c>
      <c r="E215" s="17">
        <v>7410.86</v>
      </c>
      <c r="F215" s="17"/>
      <c r="G215" s="18">
        <f t="shared" si="7"/>
        <v>1181771.3969999996</v>
      </c>
    </row>
    <row r="216" spans="1:7" s="3" customFormat="1" x14ac:dyDescent="0.25">
      <c r="A216" s="15">
        <f t="shared" si="6"/>
        <v>1181771.3969999996</v>
      </c>
      <c r="B216" s="30">
        <v>42389</v>
      </c>
      <c r="C216" s="16" t="s">
        <v>17</v>
      </c>
      <c r="D216" s="42" t="s">
        <v>184</v>
      </c>
      <c r="E216" s="17">
        <v>3000</v>
      </c>
      <c r="F216" s="13"/>
      <c r="G216" s="18">
        <f t="shared" si="7"/>
        <v>1178771.3969999996</v>
      </c>
    </row>
    <row r="217" spans="1:7" s="3" customFormat="1" x14ac:dyDescent="0.25">
      <c r="A217" s="15">
        <f t="shared" si="6"/>
        <v>1178771.3969999996</v>
      </c>
      <c r="B217" s="30">
        <v>42389</v>
      </c>
      <c r="C217" s="16" t="s">
        <v>17</v>
      </c>
      <c r="D217" s="43" t="s">
        <v>185</v>
      </c>
      <c r="E217" s="17">
        <v>13102.2</v>
      </c>
      <c r="F217" s="13"/>
      <c r="G217" s="18">
        <f t="shared" si="7"/>
        <v>1165669.1969999997</v>
      </c>
    </row>
    <row r="218" spans="1:7" s="3" customFormat="1" x14ac:dyDescent="0.25">
      <c r="A218" s="15">
        <f t="shared" si="6"/>
        <v>1165669.1969999997</v>
      </c>
      <c r="B218" s="30">
        <v>42389</v>
      </c>
      <c r="C218" s="16" t="s">
        <v>17</v>
      </c>
      <c r="D218" s="41" t="s">
        <v>186</v>
      </c>
      <c r="E218" s="17">
        <v>721.91</v>
      </c>
      <c r="F218" s="13"/>
      <c r="G218" s="18">
        <f t="shared" si="7"/>
        <v>1164947.2869999998</v>
      </c>
    </row>
    <row r="219" spans="1:7" s="3" customFormat="1" ht="17.25" customHeight="1" x14ac:dyDescent="0.25">
      <c r="A219" s="15">
        <f t="shared" si="6"/>
        <v>1164947.2869999998</v>
      </c>
      <c r="B219" s="30">
        <v>42389</v>
      </c>
      <c r="C219" s="7" t="s">
        <v>17</v>
      </c>
      <c r="D219" s="44" t="s">
        <v>187</v>
      </c>
      <c r="E219" s="13">
        <v>7613.5</v>
      </c>
      <c r="F219" s="13"/>
      <c r="G219" s="18">
        <f t="shared" si="7"/>
        <v>1157333.7869999998</v>
      </c>
    </row>
    <row r="220" spans="1:7" s="3" customFormat="1" x14ac:dyDescent="0.25">
      <c r="A220" s="15">
        <f t="shared" si="6"/>
        <v>1157333.7869999998</v>
      </c>
      <c r="B220" s="30">
        <v>42389</v>
      </c>
      <c r="C220" s="7" t="s">
        <v>17</v>
      </c>
      <c r="D220" s="46" t="s">
        <v>188</v>
      </c>
      <c r="E220" s="13">
        <v>33390</v>
      </c>
      <c r="F220" s="13"/>
      <c r="G220" s="18">
        <f t="shared" si="7"/>
        <v>1123943.7869999998</v>
      </c>
    </row>
    <row r="221" spans="1:7" s="3" customFormat="1" x14ac:dyDescent="0.25">
      <c r="A221" s="15">
        <f t="shared" si="6"/>
        <v>1123943.7869999998</v>
      </c>
      <c r="B221" s="30">
        <v>42389</v>
      </c>
      <c r="C221" s="7" t="s">
        <v>17</v>
      </c>
      <c r="D221" s="44" t="s">
        <v>189</v>
      </c>
      <c r="E221" s="13">
        <v>9738</v>
      </c>
      <c r="F221" s="13"/>
      <c r="G221" s="18">
        <f t="shared" si="7"/>
        <v>1114205.7869999998</v>
      </c>
    </row>
    <row r="222" spans="1:7" s="3" customFormat="1" x14ac:dyDescent="0.25">
      <c r="A222" s="15">
        <f t="shared" si="6"/>
        <v>1114205.7869999998</v>
      </c>
      <c r="B222" s="30">
        <v>42389</v>
      </c>
      <c r="C222" s="7" t="s">
        <v>17</v>
      </c>
      <c r="D222" s="41" t="s">
        <v>190</v>
      </c>
      <c r="E222" s="13">
        <v>31773.56</v>
      </c>
      <c r="F222" s="13"/>
      <c r="G222" s="18">
        <f t="shared" si="7"/>
        <v>1082432.2269999997</v>
      </c>
    </row>
    <row r="223" spans="1:7" s="3" customFormat="1" ht="30" x14ac:dyDescent="0.25">
      <c r="A223" s="15">
        <f t="shared" si="6"/>
        <v>1082432.2269999997</v>
      </c>
      <c r="B223" s="30">
        <v>42389</v>
      </c>
      <c r="C223" s="7" t="s">
        <v>17</v>
      </c>
      <c r="D223" s="46" t="s">
        <v>191</v>
      </c>
      <c r="E223" s="13">
        <v>101931.24</v>
      </c>
      <c r="F223" s="13"/>
      <c r="G223" s="18">
        <f t="shared" si="7"/>
        <v>980500.98699999973</v>
      </c>
    </row>
    <row r="224" spans="1:7" s="3" customFormat="1" ht="45" x14ac:dyDescent="0.25">
      <c r="A224" s="15">
        <f t="shared" si="6"/>
        <v>980500.98699999973</v>
      </c>
      <c r="B224" s="30">
        <v>42389</v>
      </c>
      <c r="C224" s="7" t="s">
        <v>17</v>
      </c>
      <c r="D224" s="41" t="s">
        <v>192</v>
      </c>
      <c r="E224" s="13">
        <v>30000</v>
      </c>
      <c r="F224" s="13"/>
      <c r="G224" s="18">
        <f t="shared" si="7"/>
        <v>950500.98699999973</v>
      </c>
    </row>
    <row r="225" spans="1:8" s="3" customFormat="1" x14ac:dyDescent="0.25">
      <c r="A225" s="15">
        <f t="shared" si="6"/>
        <v>950500.98699999973</v>
      </c>
      <c r="B225" s="30">
        <v>42389</v>
      </c>
      <c r="C225" s="7"/>
      <c r="D225" s="41"/>
      <c r="E225" s="13"/>
      <c r="F225" s="13">
        <v>110.2</v>
      </c>
      <c r="G225" s="18">
        <f t="shared" si="7"/>
        <v>950611.18699999969</v>
      </c>
    </row>
    <row r="226" spans="1:8" s="3" customFormat="1" ht="30" x14ac:dyDescent="0.25">
      <c r="A226" s="15">
        <f t="shared" si="6"/>
        <v>950611.18699999969</v>
      </c>
      <c r="B226" s="30">
        <v>42390</v>
      </c>
      <c r="C226" s="16">
        <v>2750</v>
      </c>
      <c r="D226" s="41" t="s">
        <v>30</v>
      </c>
      <c r="E226" s="13">
        <v>3863.75</v>
      </c>
      <c r="F226" s="13"/>
      <c r="G226" s="18">
        <f t="shared" si="7"/>
        <v>946747.43699999969</v>
      </c>
    </row>
    <row r="227" spans="1:8" s="3" customFormat="1" ht="30" x14ac:dyDescent="0.25">
      <c r="A227" s="15">
        <f t="shared" si="6"/>
        <v>946747.43699999969</v>
      </c>
      <c r="B227" s="30">
        <v>42390</v>
      </c>
      <c r="C227" s="7" t="s">
        <v>17</v>
      </c>
      <c r="D227" s="41" t="s">
        <v>193</v>
      </c>
      <c r="E227" s="13">
        <v>4347.53</v>
      </c>
      <c r="F227" s="13"/>
      <c r="G227" s="18">
        <f t="shared" si="7"/>
        <v>942399.90699999966</v>
      </c>
    </row>
    <row r="228" spans="1:8" s="3" customFormat="1" ht="30" x14ac:dyDescent="0.25">
      <c r="A228" s="15">
        <f t="shared" si="6"/>
        <v>942399.90699999966</v>
      </c>
      <c r="B228" s="30">
        <v>42390</v>
      </c>
      <c r="C228" s="7" t="s">
        <v>17</v>
      </c>
      <c r="D228" s="41" t="s">
        <v>194</v>
      </c>
      <c r="E228" s="13">
        <v>3000</v>
      </c>
      <c r="F228" s="13"/>
      <c r="G228" s="18">
        <f t="shared" si="7"/>
        <v>939399.90699999966</v>
      </c>
    </row>
    <row r="229" spans="1:8" s="3" customFormat="1" ht="30" x14ac:dyDescent="0.25">
      <c r="A229" s="15">
        <f t="shared" si="6"/>
        <v>939399.90699999966</v>
      </c>
      <c r="B229" s="30">
        <v>42390</v>
      </c>
      <c r="C229" s="7" t="s">
        <v>17</v>
      </c>
      <c r="D229" s="41" t="s">
        <v>195</v>
      </c>
      <c r="E229" s="13">
        <v>1000</v>
      </c>
      <c r="F229" s="13"/>
      <c r="G229" s="18">
        <f t="shared" si="7"/>
        <v>938399.90699999966</v>
      </c>
    </row>
    <row r="230" spans="1:8" s="3" customFormat="1" x14ac:dyDescent="0.25">
      <c r="A230" s="15">
        <f t="shared" si="6"/>
        <v>938399.90699999966</v>
      </c>
      <c r="B230" s="30">
        <v>42390</v>
      </c>
      <c r="C230" s="7"/>
      <c r="D230" s="47" t="s">
        <v>91</v>
      </c>
      <c r="E230" s="13"/>
      <c r="F230" s="13">
        <v>76587.360000000001</v>
      </c>
      <c r="G230" s="18">
        <f t="shared" si="7"/>
        <v>1014987.2669999996</v>
      </c>
      <c r="H230" s="19"/>
    </row>
    <row r="231" spans="1:8" s="3" customFormat="1" x14ac:dyDescent="0.25">
      <c r="A231" s="15">
        <f t="shared" si="6"/>
        <v>1014987.2669999996</v>
      </c>
      <c r="B231" s="30">
        <v>42390</v>
      </c>
      <c r="C231" s="7"/>
      <c r="D231" s="47" t="s">
        <v>91</v>
      </c>
      <c r="E231" s="13"/>
      <c r="F231" s="13">
        <v>6799.98</v>
      </c>
      <c r="G231" s="18">
        <f t="shared" si="7"/>
        <v>1021787.2469999996</v>
      </c>
      <c r="H231" s="19"/>
    </row>
    <row r="232" spans="1:8" s="3" customFormat="1" x14ac:dyDescent="0.25">
      <c r="A232" s="15">
        <f t="shared" si="6"/>
        <v>1021787.2469999996</v>
      </c>
      <c r="B232" s="30">
        <v>42390</v>
      </c>
      <c r="C232" s="7"/>
      <c r="D232" s="41" t="s">
        <v>91</v>
      </c>
      <c r="E232" s="13"/>
      <c r="F232" s="13">
        <v>95477.14</v>
      </c>
      <c r="G232" s="18">
        <f t="shared" si="7"/>
        <v>1117264.3869999996</v>
      </c>
      <c r="H232" s="19"/>
    </row>
    <row r="233" spans="1:8" s="3" customFormat="1" x14ac:dyDescent="0.25">
      <c r="A233" s="15">
        <f t="shared" si="6"/>
        <v>1117264.3869999996</v>
      </c>
      <c r="B233" s="30">
        <v>42390</v>
      </c>
      <c r="C233" s="7">
        <v>2751</v>
      </c>
      <c r="D233" s="42" t="s">
        <v>196</v>
      </c>
      <c r="E233" s="13">
        <v>4048.4</v>
      </c>
      <c r="F233" s="13"/>
      <c r="G233" s="18">
        <f t="shared" si="7"/>
        <v>1113215.9869999997</v>
      </c>
      <c r="H233" s="19"/>
    </row>
    <row r="234" spans="1:8" s="3" customFormat="1" ht="30" x14ac:dyDescent="0.25">
      <c r="A234" s="15">
        <f t="shared" si="6"/>
        <v>1113215.9869999997</v>
      </c>
      <c r="B234" s="30">
        <v>42390</v>
      </c>
      <c r="C234" s="7">
        <v>2752</v>
      </c>
      <c r="D234" s="41" t="s">
        <v>197</v>
      </c>
      <c r="E234" s="13">
        <v>2320</v>
      </c>
      <c r="F234" s="13"/>
      <c r="G234" s="18">
        <f t="shared" si="7"/>
        <v>1110895.9869999997</v>
      </c>
      <c r="H234" s="19"/>
    </row>
    <row r="235" spans="1:8" s="3" customFormat="1" ht="30" x14ac:dyDescent="0.25">
      <c r="A235" s="15">
        <f t="shared" si="6"/>
        <v>1110895.9869999997</v>
      </c>
      <c r="B235" s="30">
        <v>42390</v>
      </c>
      <c r="C235" s="7">
        <v>2753</v>
      </c>
      <c r="D235" s="42" t="s">
        <v>198</v>
      </c>
      <c r="E235" s="13">
        <v>1624</v>
      </c>
      <c r="F235" s="13"/>
      <c r="G235" s="18">
        <f t="shared" si="7"/>
        <v>1109271.9869999997</v>
      </c>
      <c r="H235" s="19"/>
    </row>
    <row r="236" spans="1:8" s="3" customFormat="1" x14ac:dyDescent="0.25">
      <c r="A236" s="15">
        <f t="shared" si="6"/>
        <v>1109271.9869999997</v>
      </c>
      <c r="B236" s="30">
        <v>42390</v>
      </c>
      <c r="C236" s="7">
        <v>2754</v>
      </c>
      <c r="D236" s="41" t="s">
        <v>48</v>
      </c>
      <c r="E236" s="13">
        <v>1520</v>
      </c>
      <c r="F236" s="13"/>
      <c r="G236" s="18">
        <f t="shared" si="7"/>
        <v>1107751.9869999997</v>
      </c>
      <c r="H236" s="19"/>
    </row>
    <row r="237" spans="1:8" s="3" customFormat="1" ht="30" x14ac:dyDescent="0.25">
      <c r="A237" s="15">
        <f t="shared" si="6"/>
        <v>1107751.9869999997</v>
      </c>
      <c r="B237" s="30">
        <v>42390</v>
      </c>
      <c r="C237" s="7" t="s">
        <v>17</v>
      </c>
      <c r="D237" s="41" t="s">
        <v>199</v>
      </c>
      <c r="E237" s="13">
        <v>12528</v>
      </c>
      <c r="F237" s="13"/>
      <c r="G237" s="18">
        <f t="shared" si="7"/>
        <v>1095223.9869999997</v>
      </c>
      <c r="H237" s="19"/>
    </row>
    <row r="238" spans="1:8" s="3" customFormat="1" ht="30" x14ac:dyDescent="0.25">
      <c r="A238" s="15">
        <f t="shared" si="6"/>
        <v>1095223.9869999997</v>
      </c>
      <c r="B238" s="30">
        <v>42390</v>
      </c>
      <c r="C238" s="7" t="s">
        <v>17</v>
      </c>
      <c r="D238" s="44" t="s">
        <v>200</v>
      </c>
      <c r="E238" s="13">
        <v>705</v>
      </c>
      <c r="F238" s="13"/>
      <c r="G238" s="18">
        <f t="shared" si="7"/>
        <v>1094518.9869999997</v>
      </c>
      <c r="H238" s="19"/>
    </row>
    <row r="239" spans="1:8" s="3" customFormat="1" ht="30" x14ac:dyDescent="0.25">
      <c r="A239" s="15">
        <f t="shared" si="6"/>
        <v>1094518.9869999997</v>
      </c>
      <c r="B239" s="30">
        <v>42390</v>
      </c>
      <c r="C239" s="7" t="s">
        <v>17</v>
      </c>
      <c r="D239" s="41" t="s">
        <v>201</v>
      </c>
      <c r="E239" s="13">
        <v>3776.96</v>
      </c>
      <c r="F239" s="13"/>
      <c r="G239" s="18">
        <f t="shared" si="7"/>
        <v>1090742.0269999998</v>
      </c>
      <c r="H239" s="19"/>
    </row>
    <row r="240" spans="1:8" s="3" customFormat="1" x14ac:dyDescent="0.25">
      <c r="A240" s="15">
        <f t="shared" si="6"/>
        <v>1090742.0269999998</v>
      </c>
      <c r="B240" s="30">
        <v>42390</v>
      </c>
      <c r="C240" s="7" t="s">
        <v>17</v>
      </c>
      <c r="D240" s="41" t="s">
        <v>202</v>
      </c>
      <c r="E240" s="13">
        <v>3776.96</v>
      </c>
      <c r="F240" s="13"/>
      <c r="G240" s="18">
        <f t="shared" si="7"/>
        <v>1086965.0669999998</v>
      </c>
      <c r="H240" s="19"/>
    </row>
    <row r="241" spans="1:7" s="3" customFormat="1" ht="30" x14ac:dyDescent="0.25">
      <c r="A241" s="15">
        <f t="shared" si="6"/>
        <v>1086965.0669999998</v>
      </c>
      <c r="B241" s="30">
        <v>42391</v>
      </c>
      <c r="C241" s="7" t="s">
        <v>17</v>
      </c>
      <c r="D241" s="41" t="s">
        <v>203</v>
      </c>
      <c r="E241" s="13">
        <v>4000</v>
      </c>
      <c r="F241" s="13"/>
      <c r="G241" s="18">
        <f t="shared" si="7"/>
        <v>1082965.0669999998</v>
      </c>
    </row>
    <row r="242" spans="1:7" s="3" customFormat="1" ht="30" x14ac:dyDescent="0.25">
      <c r="A242" s="15">
        <f t="shared" si="6"/>
        <v>1082965.0669999998</v>
      </c>
      <c r="B242" s="30">
        <v>42391</v>
      </c>
      <c r="C242" s="7">
        <v>2755</v>
      </c>
      <c r="D242" s="41" t="s">
        <v>204</v>
      </c>
      <c r="E242" s="13">
        <v>12319.5</v>
      </c>
      <c r="F242" s="13"/>
      <c r="G242" s="18">
        <f t="shared" si="7"/>
        <v>1070645.5669999998</v>
      </c>
    </row>
    <row r="243" spans="1:7" s="3" customFormat="1" ht="30" x14ac:dyDescent="0.25">
      <c r="A243" s="15">
        <f t="shared" si="6"/>
        <v>1070645.5669999998</v>
      </c>
      <c r="B243" s="30">
        <v>42391</v>
      </c>
      <c r="C243" s="7">
        <v>2756</v>
      </c>
      <c r="D243" s="41" t="s">
        <v>205</v>
      </c>
      <c r="E243" s="13">
        <v>10043</v>
      </c>
      <c r="F243" s="13"/>
      <c r="G243" s="18">
        <f t="shared" si="7"/>
        <v>1060602.5669999998</v>
      </c>
    </row>
    <row r="244" spans="1:7" s="3" customFormat="1" x14ac:dyDescent="0.25">
      <c r="A244" s="15">
        <f t="shared" si="6"/>
        <v>1060602.5669999998</v>
      </c>
      <c r="B244" s="30">
        <v>42391</v>
      </c>
      <c r="C244" s="7"/>
      <c r="D244" s="41" t="s">
        <v>91</v>
      </c>
      <c r="E244" s="13"/>
      <c r="F244" s="13">
        <v>56633.96</v>
      </c>
      <c r="G244" s="18">
        <f t="shared" si="7"/>
        <v>1117236.5269999998</v>
      </c>
    </row>
    <row r="245" spans="1:7" s="3" customFormat="1" ht="30" x14ac:dyDescent="0.25">
      <c r="A245" s="15">
        <f t="shared" si="6"/>
        <v>1117236.5269999998</v>
      </c>
      <c r="B245" s="30">
        <v>42391</v>
      </c>
      <c r="C245" s="7" t="s">
        <v>17</v>
      </c>
      <c r="D245" s="41" t="s">
        <v>206</v>
      </c>
      <c r="E245" s="13">
        <v>3000</v>
      </c>
      <c r="F245" s="13"/>
      <c r="G245" s="18">
        <f t="shared" si="7"/>
        <v>1114236.5269999998</v>
      </c>
    </row>
    <row r="246" spans="1:7" s="3" customFormat="1" ht="30" x14ac:dyDescent="0.25">
      <c r="A246" s="15">
        <f t="shared" si="6"/>
        <v>1114236.5269999998</v>
      </c>
      <c r="B246" s="30">
        <v>42391</v>
      </c>
      <c r="C246" s="7" t="s">
        <v>17</v>
      </c>
      <c r="D246" s="44" t="s">
        <v>207</v>
      </c>
      <c r="E246" s="13">
        <v>450000</v>
      </c>
      <c r="F246" s="13"/>
      <c r="G246" s="18">
        <f t="shared" si="7"/>
        <v>664236.52699999977</v>
      </c>
    </row>
    <row r="247" spans="1:7" s="3" customFormat="1" ht="30" x14ac:dyDescent="0.25">
      <c r="A247" s="15">
        <f t="shared" si="6"/>
        <v>664236.52699999977</v>
      </c>
      <c r="B247" s="30">
        <v>42391</v>
      </c>
      <c r="C247" s="7" t="s">
        <v>17</v>
      </c>
      <c r="D247" s="41" t="s">
        <v>208</v>
      </c>
      <c r="E247" s="13">
        <v>2000</v>
      </c>
      <c r="F247" s="13"/>
      <c r="G247" s="18">
        <f t="shared" si="7"/>
        <v>662236.52699999977</v>
      </c>
    </row>
    <row r="248" spans="1:7" s="3" customFormat="1" ht="30" x14ac:dyDescent="0.25">
      <c r="A248" s="15">
        <f t="shared" si="6"/>
        <v>662236.52699999977</v>
      </c>
      <c r="B248" s="30">
        <v>42391</v>
      </c>
      <c r="C248" s="7" t="s">
        <v>17</v>
      </c>
      <c r="D248" s="41" t="s">
        <v>209</v>
      </c>
      <c r="E248" s="13">
        <v>5000</v>
      </c>
      <c r="F248" s="13"/>
      <c r="G248" s="18">
        <f t="shared" si="7"/>
        <v>657236.52699999977</v>
      </c>
    </row>
    <row r="249" spans="1:7" s="3" customFormat="1" ht="30" x14ac:dyDescent="0.25">
      <c r="A249" s="15">
        <f t="shared" si="6"/>
        <v>657236.52699999977</v>
      </c>
      <c r="B249" s="30">
        <v>42391</v>
      </c>
      <c r="C249" s="7">
        <v>2757</v>
      </c>
      <c r="D249" s="41" t="s">
        <v>30</v>
      </c>
      <c r="E249" s="13">
        <v>3056</v>
      </c>
      <c r="F249" s="13"/>
      <c r="G249" s="18">
        <f t="shared" si="7"/>
        <v>654180.52699999977</v>
      </c>
    </row>
    <row r="250" spans="1:7" s="3" customFormat="1" x14ac:dyDescent="0.25">
      <c r="A250" s="15">
        <f t="shared" si="6"/>
        <v>654180.52699999977</v>
      </c>
      <c r="B250" s="30">
        <v>42394</v>
      </c>
      <c r="C250" s="7" t="s">
        <v>17</v>
      </c>
      <c r="D250" s="41" t="s">
        <v>210</v>
      </c>
      <c r="E250" s="13">
        <v>500</v>
      </c>
      <c r="F250" s="13"/>
      <c r="G250" s="18">
        <f t="shared" si="7"/>
        <v>653680.52699999977</v>
      </c>
    </row>
    <row r="251" spans="1:7" s="3" customFormat="1" x14ac:dyDescent="0.25">
      <c r="A251" s="15">
        <f t="shared" si="6"/>
        <v>653680.52699999977</v>
      </c>
      <c r="B251" s="30">
        <v>42394</v>
      </c>
      <c r="C251" s="7" t="s">
        <v>17</v>
      </c>
      <c r="D251" s="41" t="s">
        <v>211</v>
      </c>
      <c r="E251" s="13"/>
      <c r="F251" s="13">
        <v>5594.4</v>
      </c>
      <c r="G251" s="18">
        <f t="shared" si="7"/>
        <v>659274.92699999979</v>
      </c>
    </row>
    <row r="252" spans="1:7" s="3" customFormat="1" x14ac:dyDescent="0.25">
      <c r="A252" s="15">
        <f t="shared" si="6"/>
        <v>659274.92699999979</v>
      </c>
      <c r="B252" s="30">
        <v>42394</v>
      </c>
      <c r="C252" s="7"/>
      <c r="D252" s="41" t="s">
        <v>91</v>
      </c>
      <c r="E252" s="13"/>
      <c r="F252" s="13">
        <v>97879.61</v>
      </c>
      <c r="G252" s="18">
        <f t="shared" si="7"/>
        <v>757154.53699999978</v>
      </c>
    </row>
    <row r="253" spans="1:7" s="3" customFormat="1" ht="28.5" customHeight="1" x14ac:dyDescent="0.25">
      <c r="A253" s="15">
        <f t="shared" si="6"/>
        <v>757154.53699999978</v>
      </c>
      <c r="B253" s="30">
        <v>42394</v>
      </c>
      <c r="C253" s="7" t="s">
        <v>17</v>
      </c>
      <c r="D253" s="41" t="s">
        <v>212</v>
      </c>
      <c r="E253" s="13">
        <v>5000</v>
      </c>
      <c r="F253" s="13"/>
      <c r="G253" s="18">
        <f t="shared" si="7"/>
        <v>752154.53699999978</v>
      </c>
    </row>
    <row r="254" spans="1:7" s="3" customFormat="1" ht="16.5" customHeight="1" x14ac:dyDescent="0.25">
      <c r="A254" s="15">
        <f t="shared" si="6"/>
        <v>752154.53699999978</v>
      </c>
      <c r="B254" s="30">
        <v>42395</v>
      </c>
      <c r="C254" s="7"/>
      <c r="D254" s="41" t="s">
        <v>91</v>
      </c>
      <c r="E254" s="13"/>
      <c r="F254" s="13">
        <v>104008.01</v>
      </c>
      <c r="G254" s="18">
        <f t="shared" si="7"/>
        <v>856162.54699999979</v>
      </c>
    </row>
    <row r="255" spans="1:7" s="3" customFormat="1" x14ac:dyDescent="0.25">
      <c r="A255" s="15">
        <f t="shared" si="6"/>
        <v>856162.54699999979</v>
      </c>
      <c r="B255" s="30">
        <v>42395</v>
      </c>
      <c r="C255" s="7">
        <v>2758</v>
      </c>
      <c r="D255" s="41" t="s">
        <v>213</v>
      </c>
      <c r="E255" s="13">
        <v>6960</v>
      </c>
      <c r="F255" s="13"/>
      <c r="G255" s="18">
        <f t="shared" si="7"/>
        <v>849202.54699999979</v>
      </c>
    </row>
    <row r="256" spans="1:7" s="3" customFormat="1" x14ac:dyDescent="0.25">
      <c r="A256" s="15">
        <f t="shared" si="6"/>
        <v>849202.54699999979</v>
      </c>
      <c r="B256" s="30">
        <v>42395</v>
      </c>
      <c r="C256" s="7" t="s">
        <v>17</v>
      </c>
      <c r="D256" s="41" t="s">
        <v>42</v>
      </c>
      <c r="E256" s="13">
        <v>7667.6</v>
      </c>
      <c r="F256" s="13"/>
      <c r="G256" s="18">
        <f t="shared" si="7"/>
        <v>841534.94699999981</v>
      </c>
    </row>
    <row r="257" spans="1:13" s="3" customFormat="1" ht="30" x14ac:dyDescent="0.25">
      <c r="A257" s="15">
        <f t="shared" si="6"/>
        <v>841534.94699999981</v>
      </c>
      <c r="B257" s="30">
        <v>42396</v>
      </c>
      <c r="C257" s="7">
        <v>2759</v>
      </c>
      <c r="D257" s="41" t="s">
        <v>30</v>
      </c>
      <c r="E257" s="6">
        <v>7665.02</v>
      </c>
      <c r="F257" s="6"/>
      <c r="G257" s="18">
        <f t="shared" si="7"/>
        <v>833869.92699999979</v>
      </c>
    </row>
    <row r="258" spans="1:13" s="3" customFormat="1" ht="30" x14ac:dyDescent="0.25">
      <c r="A258" s="15">
        <f t="shared" si="6"/>
        <v>833869.92699999979</v>
      </c>
      <c r="B258" s="30">
        <v>42396</v>
      </c>
      <c r="C258" s="7">
        <v>2760</v>
      </c>
      <c r="D258" s="41" t="s">
        <v>214</v>
      </c>
      <c r="E258" s="6">
        <v>1550</v>
      </c>
      <c r="F258" s="6"/>
      <c r="G258" s="18">
        <f t="shared" si="7"/>
        <v>832319.92699999979</v>
      </c>
    </row>
    <row r="259" spans="1:13" s="3" customFormat="1" x14ac:dyDescent="0.25">
      <c r="A259" s="15">
        <f t="shared" si="6"/>
        <v>832319.92699999979</v>
      </c>
      <c r="B259" s="30">
        <v>42396</v>
      </c>
      <c r="C259" s="7"/>
      <c r="D259" s="41" t="s">
        <v>91</v>
      </c>
      <c r="E259" s="6"/>
      <c r="F259" s="6">
        <v>111952.39</v>
      </c>
      <c r="G259" s="18">
        <f t="shared" si="7"/>
        <v>944272.31699999981</v>
      </c>
    </row>
    <row r="260" spans="1:13" s="3" customFormat="1" x14ac:dyDescent="0.25">
      <c r="A260" s="15">
        <f t="shared" si="6"/>
        <v>944272.31699999981</v>
      </c>
      <c r="B260" s="30">
        <v>42396</v>
      </c>
      <c r="C260" s="7">
        <v>2761</v>
      </c>
      <c r="D260" s="12" t="s">
        <v>215</v>
      </c>
      <c r="E260" s="6">
        <v>2644.8</v>
      </c>
      <c r="F260" s="6"/>
      <c r="G260" s="18">
        <f t="shared" si="7"/>
        <v>941627.51699999976</v>
      </c>
    </row>
    <row r="261" spans="1:13" s="3" customFormat="1" x14ac:dyDescent="0.25">
      <c r="A261" s="15">
        <f t="shared" si="6"/>
        <v>941627.51699999976</v>
      </c>
      <c r="B261" s="30">
        <v>42396</v>
      </c>
      <c r="C261" s="7" t="s">
        <v>17</v>
      </c>
      <c r="D261" s="12" t="s">
        <v>216</v>
      </c>
      <c r="E261" s="6">
        <v>1282.96</v>
      </c>
      <c r="F261" s="6"/>
      <c r="G261" s="18">
        <f t="shared" si="7"/>
        <v>940344.5569999998</v>
      </c>
    </row>
    <row r="262" spans="1:13" s="3" customFormat="1" x14ac:dyDescent="0.25">
      <c r="A262" s="15">
        <f t="shared" si="6"/>
        <v>940344.5569999998</v>
      </c>
      <c r="B262" s="30">
        <v>42396</v>
      </c>
      <c r="C262" s="7" t="s">
        <v>17</v>
      </c>
      <c r="D262" s="12" t="s">
        <v>42</v>
      </c>
      <c r="E262" s="6">
        <v>2900</v>
      </c>
      <c r="F262" s="6"/>
      <c r="G262" s="18">
        <f t="shared" si="7"/>
        <v>937444.5569999998</v>
      </c>
    </row>
    <row r="263" spans="1:13" s="3" customFormat="1" x14ac:dyDescent="0.25">
      <c r="A263" s="15">
        <f t="shared" si="6"/>
        <v>937444.5569999998</v>
      </c>
      <c r="B263" s="30">
        <v>42396</v>
      </c>
      <c r="C263" s="7" t="s">
        <v>17</v>
      </c>
      <c r="D263" s="29" t="s">
        <v>75</v>
      </c>
      <c r="E263" s="6">
        <v>3074</v>
      </c>
      <c r="F263" s="6"/>
      <c r="G263" s="18">
        <f t="shared" si="7"/>
        <v>934370.5569999998</v>
      </c>
    </row>
    <row r="264" spans="1:13" s="3" customFormat="1" x14ac:dyDescent="0.25">
      <c r="A264" s="15">
        <f t="shared" si="6"/>
        <v>934370.5569999998</v>
      </c>
      <c r="B264" s="30">
        <v>42396</v>
      </c>
      <c r="C264" s="7" t="s">
        <v>17</v>
      </c>
      <c r="D264" s="29" t="s">
        <v>217</v>
      </c>
      <c r="E264" s="6">
        <v>110</v>
      </c>
      <c r="F264" s="6"/>
      <c r="G264" s="18">
        <f t="shared" si="7"/>
        <v>934260.5569999998</v>
      </c>
    </row>
    <row r="265" spans="1:13" s="3" customFormat="1" x14ac:dyDescent="0.25">
      <c r="A265" s="15">
        <f t="shared" ref="A265:A328" si="8">G264</f>
        <v>934260.5569999998</v>
      </c>
      <c r="B265" s="30">
        <v>42396</v>
      </c>
      <c r="C265" s="7" t="s">
        <v>17</v>
      </c>
      <c r="D265" s="29" t="s">
        <v>218</v>
      </c>
      <c r="E265" s="6">
        <v>580</v>
      </c>
      <c r="F265" s="6"/>
      <c r="G265" s="18">
        <f t="shared" si="7"/>
        <v>933680.5569999998</v>
      </c>
    </row>
    <row r="266" spans="1:13" s="3" customFormat="1" x14ac:dyDescent="0.25">
      <c r="A266" s="15">
        <f t="shared" si="8"/>
        <v>933680.5569999998</v>
      </c>
      <c r="B266" s="30">
        <v>42396</v>
      </c>
      <c r="C266" s="7" t="s">
        <v>17</v>
      </c>
      <c r="D266" s="29" t="s">
        <v>219</v>
      </c>
      <c r="E266" s="6">
        <v>30640.25</v>
      </c>
      <c r="F266" s="6"/>
      <c r="G266" s="18">
        <f t="shared" si="7"/>
        <v>903040.3069999998</v>
      </c>
      <c r="M266" s="20">
        <f>SUM(J305:J310)</f>
        <v>235303.56</v>
      </c>
    </row>
    <row r="267" spans="1:13" s="3" customFormat="1" x14ac:dyDescent="0.25">
      <c r="A267" s="15">
        <f t="shared" si="8"/>
        <v>903040.3069999998</v>
      </c>
      <c r="B267" s="30">
        <v>42396</v>
      </c>
      <c r="C267" s="7" t="s">
        <v>17</v>
      </c>
      <c r="D267" s="29" t="s">
        <v>220</v>
      </c>
      <c r="E267" s="6">
        <v>10977.45</v>
      </c>
      <c r="F267" s="6"/>
      <c r="G267" s="18">
        <f t="shared" si="7"/>
        <v>892062.85699999984</v>
      </c>
    </row>
    <row r="268" spans="1:13" s="3" customFormat="1" ht="30" x14ac:dyDescent="0.25">
      <c r="A268" s="15">
        <f t="shared" si="8"/>
        <v>892062.85699999984</v>
      </c>
      <c r="B268" s="30">
        <v>42396</v>
      </c>
      <c r="C268" s="7" t="s">
        <v>17</v>
      </c>
      <c r="D268" s="12" t="s">
        <v>111</v>
      </c>
      <c r="E268" s="6">
        <v>2000</v>
      </c>
      <c r="F268" s="6"/>
      <c r="G268" s="18">
        <f t="shared" ref="G268:G331" si="9">A268-E268+F268</f>
        <v>890062.85699999984</v>
      </c>
    </row>
    <row r="269" spans="1:13" s="3" customFormat="1" x14ac:dyDescent="0.25">
      <c r="A269" s="15">
        <f t="shared" si="8"/>
        <v>890062.85699999984</v>
      </c>
      <c r="B269" s="30">
        <v>42396</v>
      </c>
      <c r="C269" s="7" t="s">
        <v>17</v>
      </c>
      <c r="D269" s="29" t="s">
        <v>221</v>
      </c>
      <c r="E269" s="6">
        <v>12412</v>
      </c>
      <c r="F269" s="6"/>
      <c r="G269" s="18">
        <f t="shared" si="9"/>
        <v>877650.85699999984</v>
      </c>
    </row>
    <row r="270" spans="1:13" s="3" customFormat="1" ht="30" x14ac:dyDescent="0.25">
      <c r="A270" s="15">
        <f t="shared" si="8"/>
        <v>877650.85699999984</v>
      </c>
      <c r="B270" s="30">
        <v>42396</v>
      </c>
      <c r="C270" s="7" t="s">
        <v>17</v>
      </c>
      <c r="D270" s="12" t="s">
        <v>222</v>
      </c>
      <c r="E270" s="6">
        <v>10400</v>
      </c>
      <c r="F270" s="6"/>
      <c r="G270" s="18">
        <f t="shared" si="9"/>
        <v>867250.85699999984</v>
      </c>
    </row>
    <row r="271" spans="1:13" s="3" customFormat="1" x14ac:dyDescent="0.25">
      <c r="A271" s="15">
        <f t="shared" si="8"/>
        <v>867250.85699999984</v>
      </c>
      <c r="B271" s="30">
        <v>42396</v>
      </c>
      <c r="C271" s="7" t="s">
        <v>17</v>
      </c>
      <c r="D271" s="12" t="s">
        <v>223</v>
      </c>
      <c r="E271" s="6">
        <v>600</v>
      </c>
      <c r="F271" s="6"/>
      <c r="G271" s="18">
        <f t="shared" si="9"/>
        <v>866650.85699999984</v>
      </c>
    </row>
    <row r="272" spans="1:13" s="3" customFormat="1" x14ac:dyDescent="0.25">
      <c r="A272" s="15">
        <f t="shared" si="8"/>
        <v>866650.85699999984</v>
      </c>
      <c r="B272" s="30">
        <v>42396</v>
      </c>
      <c r="C272" s="7" t="s">
        <v>17</v>
      </c>
      <c r="D272" s="12" t="s">
        <v>224</v>
      </c>
      <c r="E272" s="6">
        <v>18560</v>
      </c>
      <c r="F272" s="6"/>
      <c r="G272" s="18">
        <f t="shared" si="9"/>
        <v>848090.85699999984</v>
      </c>
    </row>
    <row r="273" spans="1:11" s="3" customFormat="1" x14ac:dyDescent="0.25">
      <c r="A273" s="15">
        <f t="shared" si="8"/>
        <v>848090.85699999984</v>
      </c>
      <c r="B273" s="30">
        <v>42396</v>
      </c>
      <c r="C273" s="7" t="s">
        <v>17</v>
      </c>
      <c r="D273" s="29" t="s">
        <v>100</v>
      </c>
      <c r="E273" s="6">
        <v>20039</v>
      </c>
      <c r="F273" s="6"/>
      <c r="G273" s="18">
        <f t="shared" si="9"/>
        <v>828051.85699999984</v>
      </c>
    </row>
    <row r="274" spans="1:11" s="3" customFormat="1" x14ac:dyDescent="0.25">
      <c r="A274" s="15">
        <f t="shared" si="8"/>
        <v>828051.85699999984</v>
      </c>
      <c r="B274" s="30">
        <v>42396</v>
      </c>
      <c r="C274" s="7" t="s">
        <v>17</v>
      </c>
      <c r="D274" s="29" t="s">
        <v>225</v>
      </c>
      <c r="E274" s="6">
        <v>2531.12</v>
      </c>
      <c r="F274" s="6"/>
      <c r="G274" s="18">
        <f t="shared" si="9"/>
        <v>825520.73699999985</v>
      </c>
      <c r="H274" s="19"/>
    </row>
    <row r="275" spans="1:11" s="3" customFormat="1" x14ac:dyDescent="0.25">
      <c r="A275" s="15">
        <f t="shared" si="8"/>
        <v>825520.73699999985</v>
      </c>
      <c r="B275" s="30">
        <v>42396</v>
      </c>
      <c r="C275" s="7" t="s">
        <v>17</v>
      </c>
      <c r="D275" s="29" t="s">
        <v>226</v>
      </c>
      <c r="E275" s="6">
        <v>15197.16</v>
      </c>
      <c r="F275" s="6"/>
      <c r="G275" s="18">
        <f t="shared" si="9"/>
        <v>810323.57699999982</v>
      </c>
      <c r="H275" s="19"/>
    </row>
    <row r="276" spans="1:11" s="3" customFormat="1" ht="30" x14ac:dyDescent="0.25">
      <c r="A276" s="15">
        <f t="shared" si="8"/>
        <v>810323.57699999982</v>
      </c>
      <c r="B276" s="30">
        <v>42396</v>
      </c>
      <c r="C276" s="7" t="s">
        <v>17</v>
      </c>
      <c r="D276" s="12" t="s">
        <v>172</v>
      </c>
      <c r="E276" s="6">
        <v>14500</v>
      </c>
      <c r="F276" s="6"/>
      <c r="G276" s="18">
        <f t="shared" si="9"/>
        <v>795823.57699999982</v>
      </c>
      <c r="H276" s="19"/>
    </row>
    <row r="277" spans="1:11" s="3" customFormat="1" ht="30" x14ac:dyDescent="0.25">
      <c r="A277" s="15">
        <f t="shared" si="8"/>
        <v>795823.57699999982</v>
      </c>
      <c r="B277" s="30">
        <v>42396</v>
      </c>
      <c r="C277" s="7" t="s">
        <v>17</v>
      </c>
      <c r="D277" s="12" t="s">
        <v>110</v>
      </c>
      <c r="E277" s="6">
        <v>790</v>
      </c>
      <c r="F277" s="6"/>
      <c r="G277" s="18">
        <f t="shared" si="9"/>
        <v>795033.57699999982</v>
      </c>
      <c r="H277" s="19"/>
    </row>
    <row r="278" spans="1:11" s="3" customFormat="1" x14ac:dyDescent="0.25">
      <c r="A278" s="15">
        <f t="shared" si="8"/>
        <v>795033.57699999982</v>
      </c>
      <c r="B278" s="30">
        <v>42396</v>
      </c>
      <c r="C278" s="7" t="s">
        <v>17</v>
      </c>
      <c r="D278" s="29" t="s">
        <v>227</v>
      </c>
      <c r="E278" s="6">
        <v>26656</v>
      </c>
      <c r="F278" s="6"/>
      <c r="G278" s="18">
        <f t="shared" si="9"/>
        <v>768377.57699999982</v>
      </c>
      <c r="H278" s="19"/>
    </row>
    <row r="279" spans="1:11" s="3" customFormat="1" ht="30" x14ac:dyDescent="0.25">
      <c r="A279" s="15">
        <f t="shared" si="8"/>
        <v>768377.57699999982</v>
      </c>
      <c r="B279" s="30">
        <v>42396</v>
      </c>
      <c r="C279" s="7" t="s">
        <v>17</v>
      </c>
      <c r="D279" s="29" t="s">
        <v>228</v>
      </c>
      <c r="E279" s="6">
        <v>10644.35</v>
      </c>
      <c r="F279" s="6"/>
      <c r="G279" s="18">
        <f t="shared" si="9"/>
        <v>757733.22699999984</v>
      </c>
      <c r="H279" s="19"/>
    </row>
    <row r="280" spans="1:11" s="3" customFormat="1" ht="30" x14ac:dyDescent="0.25">
      <c r="A280" s="15">
        <f t="shared" si="8"/>
        <v>757733.22699999984</v>
      </c>
      <c r="B280" s="30">
        <v>42396</v>
      </c>
      <c r="C280" s="7" t="s">
        <v>17</v>
      </c>
      <c r="D280" s="12" t="s">
        <v>229</v>
      </c>
      <c r="E280" s="6">
        <v>61723.69</v>
      </c>
      <c r="F280" s="6"/>
      <c r="G280" s="18">
        <f t="shared" si="9"/>
        <v>696009.53699999978</v>
      </c>
      <c r="H280" s="19"/>
    </row>
    <row r="281" spans="1:11" s="3" customFormat="1" x14ac:dyDescent="0.25">
      <c r="A281" s="15">
        <f t="shared" si="8"/>
        <v>696009.53699999978</v>
      </c>
      <c r="B281" s="30">
        <v>42396</v>
      </c>
      <c r="C281" s="7" t="s">
        <v>17</v>
      </c>
      <c r="D281" s="12" t="s">
        <v>190</v>
      </c>
      <c r="E281" s="6">
        <v>55297.760000000002</v>
      </c>
      <c r="F281" s="6"/>
      <c r="G281" s="18">
        <f t="shared" si="9"/>
        <v>640711.77699999977</v>
      </c>
      <c r="H281" s="19"/>
    </row>
    <row r="282" spans="1:11" s="3" customFormat="1" x14ac:dyDescent="0.25">
      <c r="A282" s="15">
        <f t="shared" si="8"/>
        <v>640711.77699999977</v>
      </c>
      <c r="B282" s="30">
        <v>42397</v>
      </c>
      <c r="C282" s="7" t="s">
        <v>17</v>
      </c>
      <c r="D282" s="33" t="s">
        <v>100</v>
      </c>
      <c r="E282" s="6">
        <v>5800</v>
      </c>
      <c r="F282" s="6"/>
      <c r="G282" s="18">
        <f t="shared" si="9"/>
        <v>634911.77699999977</v>
      </c>
      <c r="H282" s="19"/>
    </row>
    <row r="283" spans="1:11" s="3" customFormat="1" x14ac:dyDescent="0.25">
      <c r="A283" s="15">
        <f t="shared" si="8"/>
        <v>634911.77699999977</v>
      </c>
      <c r="B283" s="30">
        <v>42397</v>
      </c>
      <c r="C283" s="7" t="s">
        <v>17</v>
      </c>
      <c r="D283" s="44" t="s">
        <v>189</v>
      </c>
      <c r="E283" s="6">
        <v>4886.8</v>
      </c>
      <c r="F283" s="6"/>
      <c r="G283" s="18">
        <f t="shared" si="9"/>
        <v>630024.97699999972</v>
      </c>
      <c r="H283" s="19"/>
    </row>
    <row r="284" spans="1:11" s="3" customFormat="1" ht="30" x14ac:dyDescent="0.25">
      <c r="A284" s="15">
        <f t="shared" si="8"/>
        <v>630024.97699999972</v>
      </c>
      <c r="B284" s="30">
        <v>42397</v>
      </c>
      <c r="C284" s="7" t="s">
        <v>17</v>
      </c>
      <c r="D284" s="12" t="s">
        <v>230</v>
      </c>
      <c r="E284" s="6">
        <v>6290</v>
      </c>
      <c r="F284" s="6"/>
      <c r="G284" s="18">
        <f t="shared" si="9"/>
        <v>623734.97699999972</v>
      </c>
      <c r="H284" s="19"/>
    </row>
    <row r="285" spans="1:11" s="3" customFormat="1" ht="30" x14ac:dyDescent="0.25">
      <c r="A285" s="15">
        <f t="shared" si="8"/>
        <v>623734.97699999972</v>
      </c>
      <c r="B285" s="30">
        <v>42397</v>
      </c>
      <c r="C285" s="7">
        <v>2763</v>
      </c>
      <c r="D285" s="12" t="s">
        <v>30</v>
      </c>
      <c r="E285" s="6">
        <v>5509</v>
      </c>
      <c r="F285" s="6"/>
      <c r="G285" s="18">
        <f t="shared" si="9"/>
        <v>618225.97699999972</v>
      </c>
      <c r="H285" s="19"/>
    </row>
    <row r="286" spans="1:11" s="3" customFormat="1" x14ac:dyDescent="0.25">
      <c r="A286" s="15">
        <f t="shared" si="8"/>
        <v>618225.97699999972</v>
      </c>
      <c r="B286" s="30">
        <v>42397</v>
      </c>
      <c r="C286" s="7"/>
      <c r="D286" s="12" t="s">
        <v>91</v>
      </c>
      <c r="E286" s="6"/>
      <c r="F286" s="6">
        <v>122719.98</v>
      </c>
      <c r="G286" s="18">
        <f t="shared" si="9"/>
        <v>740945.9569999997</v>
      </c>
      <c r="H286" s="19"/>
    </row>
    <row r="287" spans="1:11" s="3" customFormat="1" x14ac:dyDescent="0.25">
      <c r="A287" s="15">
        <f t="shared" si="8"/>
        <v>740945.9569999997</v>
      </c>
      <c r="B287" s="30">
        <v>42397</v>
      </c>
      <c r="C287" s="7" t="s">
        <v>17</v>
      </c>
      <c r="D287" s="29" t="s">
        <v>231</v>
      </c>
      <c r="E287" s="6">
        <v>10228.879999999999</v>
      </c>
      <c r="F287" s="6"/>
      <c r="G287" s="18">
        <f t="shared" si="9"/>
        <v>730717.0769999997</v>
      </c>
      <c r="H287" s="19"/>
      <c r="I287" s="10" t="s">
        <v>232</v>
      </c>
    </row>
    <row r="288" spans="1:11" s="3" customFormat="1" x14ac:dyDescent="0.25">
      <c r="A288" s="15">
        <f t="shared" si="8"/>
        <v>730717.0769999997</v>
      </c>
      <c r="B288" s="30">
        <v>42397</v>
      </c>
      <c r="C288" s="7"/>
      <c r="D288" s="12" t="s">
        <v>233</v>
      </c>
      <c r="E288" s="6"/>
      <c r="F288" s="6">
        <v>500000</v>
      </c>
      <c r="G288" s="18">
        <f t="shared" si="9"/>
        <v>1230717.0769999996</v>
      </c>
      <c r="H288" s="48" t="s">
        <v>234</v>
      </c>
      <c r="I288" s="49" t="s">
        <v>235</v>
      </c>
      <c r="J288" s="2" t="s">
        <v>236</v>
      </c>
      <c r="K288" s="2" t="s">
        <v>237</v>
      </c>
    </row>
    <row r="289" spans="1:12" s="3" customFormat="1" x14ac:dyDescent="0.25">
      <c r="A289" s="15">
        <f t="shared" si="8"/>
        <v>1230717.0769999996</v>
      </c>
      <c r="B289" s="30">
        <v>42397</v>
      </c>
      <c r="C289" s="7"/>
      <c r="D289" s="12" t="s">
        <v>142</v>
      </c>
      <c r="E289" s="6"/>
      <c r="F289" s="6">
        <v>7412.81</v>
      </c>
      <c r="G289" s="18">
        <f t="shared" si="9"/>
        <v>1238129.8869999996</v>
      </c>
      <c r="H289" s="50"/>
      <c r="I289" s="10"/>
      <c r="J289" s="14"/>
    </row>
    <row r="290" spans="1:12" s="3" customFormat="1" ht="29.25" customHeight="1" x14ac:dyDescent="0.25">
      <c r="A290" s="15">
        <f t="shared" si="8"/>
        <v>1238129.8869999996</v>
      </c>
      <c r="B290" s="30">
        <v>42398</v>
      </c>
      <c r="C290" s="7"/>
      <c r="D290" s="12" t="s">
        <v>238</v>
      </c>
      <c r="E290" s="6">
        <v>418530.44</v>
      </c>
      <c r="F290" s="6"/>
      <c r="G290" s="18">
        <f t="shared" si="9"/>
        <v>819599.44699999969</v>
      </c>
      <c r="H290" s="50">
        <v>42383</v>
      </c>
      <c r="I290" s="10">
        <v>2724</v>
      </c>
      <c r="J290" s="17">
        <v>2500</v>
      </c>
      <c r="K290" s="12" t="s">
        <v>112</v>
      </c>
    </row>
    <row r="291" spans="1:12" s="3" customFormat="1" ht="45" x14ac:dyDescent="0.25">
      <c r="A291" s="15">
        <f t="shared" si="8"/>
        <v>819599.44699999969</v>
      </c>
      <c r="B291" s="30">
        <v>42398</v>
      </c>
      <c r="C291" s="7"/>
      <c r="D291" s="12" t="s">
        <v>239</v>
      </c>
      <c r="E291" s="6">
        <v>121976.2</v>
      </c>
      <c r="F291" s="6"/>
      <c r="G291" s="18">
        <f t="shared" si="9"/>
        <v>697623.24699999974</v>
      </c>
      <c r="H291" s="50">
        <v>42383</v>
      </c>
      <c r="I291" s="10">
        <v>2725</v>
      </c>
      <c r="J291" s="17">
        <v>2500</v>
      </c>
      <c r="K291" s="12" t="s">
        <v>113</v>
      </c>
    </row>
    <row r="292" spans="1:12" s="3" customFormat="1" ht="45" x14ac:dyDescent="0.25">
      <c r="A292" s="15">
        <f t="shared" si="8"/>
        <v>697623.24699999974</v>
      </c>
      <c r="B292" s="30">
        <v>42398</v>
      </c>
      <c r="C292" s="7"/>
      <c r="D292" s="12" t="s">
        <v>240</v>
      </c>
      <c r="E292" s="6">
        <v>26835.46</v>
      </c>
      <c r="F292" s="6"/>
      <c r="G292" s="18">
        <f t="shared" si="9"/>
        <v>670787.78699999978</v>
      </c>
      <c r="H292" s="50">
        <v>42383</v>
      </c>
      <c r="I292" s="10">
        <v>2726</v>
      </c>
      <c r="J292" s="17">
        <v>2500</v>
      </c>
      <c r="K292" s="12" t="s">
        <v>113</v>
      </c>
    </row>
    <row r="293" spans="1:12" s="3" customFormat="1" x14ac:dyDescent="0.25">
      <c r="A293" s="15">
        <f t="shared" si="8"/>
        <v>670787.78699999978</v>
      </c>
      <c r="B293" s="30">
        <v>42398</v>
      </c>
      <c r="C293" s="7"/>
      <c r="D293" s="12" t="s">
        <v>241</v>
      </c>
      <c r="E293" s="6">
        <v>24317.7</v>
      </c>
      <c r="F293" s="6"/>
      <c r="G293" s="18">
        <f t="shared" si="9"/>
        <v>646470.08699999982</v>
      </c>
      <c r="H293" s="50"/>
      <c r="I293" s="10"/>
      <c r="J293" s="6">
        <v>0</v>
      </c>
    </row>
    <row r="294" spans="1:12" s="3" customFormat="1" x14ac:dyDescent="0.25">
      <c r="A294" s="15">
        <f t="shared" si="8"/>
        <v>646470.08699999982</v>
      </c>
      <c r="B294" s="30">
        <v>42398</v>
      </c>
      <c r="C294" s="7"/>
      <c r="D294" s="12" t="s">
        <v>242</v>
      </c>
      <c r="E294" s="6">
        <v>274693.32</v>
      </c>
      <c r="F294" s="6"/>
      <c r="G294" s="18">
        <f t="shared" si="9"/>
        <v>371776.76699999982</v>
      </c>
      <c r="H294" s="50"/>
      <c r="I294" s="10"/>
      <c r="J294" s="6"/>
      <c r="K294" s="14"/>
      <c r="L294" s="14"/>
    </row>
    <row r="295" spans="1:12" s="3" customFormat="1" ht="30" x14ac:dyDescent="0.25">
      <c r="A295" s="15">
        <f t="shared" si="8"/>
        <v>371776.76699999982</v>
      </c>
      <c r="B295" s="30">
        <v>42398</v>
      </c>
      <c r="C295" s="7" t="s">
        <v>17</v>
      </c>
      <c r="D295" s="12" t="s">
        <v>243</v>
      </c>
      <c r="E295" s="6">
        <v>4148.3900000000003</v>
      </c>
      <c r="F295" s="6"/>
      <c r="G295" s="18">
        <f t="shared" si="9"/>
        <v>367628.3769999998</v>
      </c>
      <c r="H295" s="50"/>
      <c r="I295" s="10">
        <v>2771</v>
      </c>
      <c r="J295" s="3">
        <v>30878.01</v>
      </c>
      <c r="K295" s="12" t="s">
        <v>244</v>
      </c>
    </row>
    <row r="296" spans="1:12" s="3" customFormat="1" ht="30" x14ac:dyDescent="0.25">
      <c r="A296" s="15">
        <f t="shared" si="8"/>
        <v>367628.3769999998</v>
      </c>
      <c r="B296" s="30">
        <v>42398</v>
      </c>
      <c r="C296" s="7" t="s">
        <v>17</v>
      </c>
      <c r="D296" s="12" t="s">
        <v>245</v>
      </c>
      <c r="E296" s="6">
        <v>3655.79</v>
      </c>
      <c r="F296" s="6"/>
      <c r="G296" s="18">
        <f t="shared" si="9"/>
        <v>363972.58699999982</v>
      </c>
      <c r="H296" s="50"/>
      <c r="I296" s="10">
        <v>2769</v>
      </c>
      <c r="J296" s="3">
        <v>6556</v>
      </c>
    </row>
    <row r="297" spans="1:12" s="3" customFormat="1" ht="30" x14ac:dyDescent="0.25">
      <c r="A297" s="15">
        <f t="shared" si="8"/>
        <v>363972.58699999982</v>
      </c>
      <c r="B297" s="30">
        <v>42398</v>
      </c>
      <c r="C297" s="7" t="s">
        <v>17</v>
      </c>
      <c r="D297" s="12" t="s">
        <v>246</v>
      </c>
      <c r="E297" s="6">
        <v>3087.79</v>
      </c>
      <c r="F297" s="6"/>
      <c r="G297" s="18">
        <f t="shared" si="9"/>
        <v>360884.79699999985</v>
      </c>
      <c r="H297" s="50"/>
      <c r="I297" s="10">
        <v>2765</v>
      </c>
      <c r="J297" s="3">
        <v>5560.35</v>
      </c>
    </row>
    <row r="298" spans="1:12" s="3" customFormat="1" ht="30" x14ac:dyDescent="0.25">
      <c r="A298" s="15">
        <f t="shared" si="8"/>
        <v>360884.79699999985</v>
      </c>
      <c r="B298" s="30">
        <v>42398</v>
      </c>
      <c r="C298" s="7" t="s">
        <v>17</v>
      </c>
      <c r="D298" s="12" t="s">
        <v>247</v>
      </c>
      <c r="E298" s="6">
        <v>3655.79</v>
      </c>
      <c r="F298" s="6"/>
      <c r="G298" s="18">
        <f t="shared" si="9"/>
        <v>357229.00699999987</v>
      </c>
      <c r="H298" s="50">
        <v>42376</v>
      </c>
      <c r="I298" s="10">
        <v>2702</v>
      </c>
      <c r="J298" s="19">
        <v>2117</v>
      </c>
      <c r="K298" s="3" t="s">
        <v>248</v>
      </c>
    </row>
    <row r="299" spans="1:12" s="3" customFormat="1" ht="30" x14ac:dyDescent="0.25">
      <c r="A299" s="15">
        <f t="shared" si="8"/>
        <v>357229.00699999987</v>
      </c>
      <c r="B299" s="30">
        <v>42398</v>
      </c>
      <c r="C299" s="7" t="s">
        <v>17</v>
      </c>
      <c r="D299" s="12" t="s">
        <v>249</v>
      </c>
      <c r="E299" s="6">
        <v>2589.09</v>
      </c>
      <c r="F299" s="6"/>
      <c r="G299" s="18">
        <f t="shared" si="9"/>
        <v>354639.91699999984</v>
      </c>
      <c r="H299" s="50"/>
      <c r="I299" s="7"/>
      <c r="J299" s="6">
        <v>0</v>
      </c>
      <c r="K299" s="42"/>
    </row>
    <row r="300" spans="1:12" s="3" customFormat="1" ht="49.5" customHeight="1" x14ac:dyDescent="0.25">
      <c r="A300" s="15">
        <f t="shared" si="8"/>
        <v>354639.91699999984</v>
      </c>
      <c r="B300" s="30">
        <v>42398</v>
      </c>
      <c r="C300" s="7" t="s">
        <v>17</v>
      </c>
      <c r="D300" s="12" t="s">
        <v>250</v>
      </c>
      <c r="E300" s="6">
        <v>3668.31</v>
      </c>
      <c r="F300" s="6"/>
      <c r="G300" s="18">
        <f t="shared" si="9"/>
        <v>350971.60699999984</v>
      </c>
      <c r="H300" s="50">
        <v>42390</v>
      </c>
      <c r="I300" s="7">
        <v>2752</v>
      </c>
      <c r="J300" s="6">
        <v>2320</v>
      </c>
      <c r="K300" s="41" t="s">
        <v>197</v>
      </c>
    </row>
    <row r="301" spans="1:12" s="3" customFormat="1" ht="30" x14ac:dyDescent="0.25">
      <c r="A301" s="15">
        <f t="shared" si="8"/>
        <v>350971.60699999984</v>
      </c>
      <c r="B301" s="30">
        <v>42398</v>
      </c>
      <c r="C301" s="7" t="s">
        <v>17</v>
      </c>
      <c r="D301" s="12" t="s">
        <v>251</v>
      </c>
      <c r="E301" s="6">
        <v>3655.79</v>
      </c>
      <c r="F301" s="6"/>
      <c r="G301" s="18">
        <f t="shared" si="9"/>
        <v>347315.81699999986</v>
      </c>
      <c r="H301" s="50"/>
      <c r="I301" s="7">
        <v>2764</v>
      </c>
      <c r="J301" s="6">
        <v>9752</v>
      </c>
      <c r="K301" s="42" t="s">
        <v>252</v>
      </c>
    </row>
    <row r="302" spans="1:12" s="3" customFormat="1" ht="30" x14ac:dyDescent="0.25">
      <c r="A302" s="15">
        <f t="shared" si="8"/>
        <v>347315.81699999986</v>
      </c>
      <c r="B302" s="30">
        <v>42398</v>
      </c>
      <c r="C302" s="7" t="s">
        <v>17</v>
      </c>
      <c r="D302" s="12" t="s">
        <v>253</v>
      </c>
      <c r="E302" s="6">
        <v>3655.79</v>
      </c>
      <c r="F302" s="6"/>
      <c r="G302" s="18">
        <f t="shared" si="9"/>
        <v>343660.02699999989</v>
      </c>
      <c r="H302" s="50"/>
      <c r="I302" s="10">
        <v>2773</v>
      </c>
      <c r="J302" s="3">
        <v>2700</v>
      </c>
      <c r="K302" s="3" t="s">
        <v>254</v>
      </c>
    </row>
    <row r="303" spans="1:12" s="3" customFormat="1" ht="30" x14ac:dyDescent="0.25">
      <c r="A303" s="15">
        <f t="shared" si="8"/>
        <v>343660.02699999989</v>
      </c>
      <c r="B303" s="30">
        <v>42398</v>
      </c>
      <c r="C303" s="7" t="s">
        <v>17</v>
      </c>
      <c r="D303" s="12" t="s">
        <v>255</v>
      </c>
      <c r="E303" s="6">
        <v>4254.71</v>
      </c>
      <c r="F303" s="6"/>
      <c r="G303" s="18">
        <f t="shared" si="9"/>
        <v>339405.31699999986</v>
      </c>
      <c r="H303" s="50">
        <v>42387</v>
      </c>
      <c r="I303" s="10">
        <v>2739</v>
      </c>
      <c r="J303" s="3">
        <v>2500</v>
      </c>
      <c r="K303" s="3" t="s">
        <v>256</v>
      </c>
    </row>
    <row r="304" spans="1:12" s="3" customFormat="1" ht="30" x14ac:dyDescent="0.25">
      <c r="A304" s="15">
        <f t="shared" si="8"/>
        <v>339405.31699999986</v>
      </c>
      <c r="B304" s="30">
        <v>42398</v>
      </c>
      <c r="C304" s="7" t="s">
        <v>17</v>
      </c>
      <c r="D304" s="12" t="s">
        <v>257</v>
      </c>
      <c r="E304" s="6">
        <v>3109.87</v>
      </c>
      <c r="F304" s="6"/>
      <c r="G304" s="18">
        <f t="shared" si="9"/>
        <v>336295.44699999987</v>
      </c>
      <c r="H304" s="50"/>
      <c r="I304" s="7">
        <v>2772</v>
      </c>
      <c r="J304" s="6">
        <v>754</v>
      </c>
      <c r="K304" s="41"/>
    </row>
    <row r="305" spans="1:13" s="3" customFormat="1" ht="30" x14ac:dyDescent="0.25">
      <c r="A305" s="15">
        <f t="shared" si="8"/>
        <v>336295.44699999987</v>
      </c>
      <c r="B305" s="30">
        <v>42398</v>
      </c>
      <c r="C305" s="7" t="s">
        <v>17</v>
      </c>
      <c r="D305" s="12" t="s">
        <v>258</v>
      </c>
      <c r="E305" s="6">
        <v>8026.76</v>
      </c>
      <c r="F305" s="6"/>
      <c r="G305" s="18">
        <f t="shared" si="9"/>
        <v>328268.68699999986</v>
      </c>
      <c r="H305" s="19"/>
      <c r="J305" s="3">
        <v>39299.760000000002</v>
      </c>
      <c r="K305" s="3" t="s">
        <v>259</v>
      </c>
      <c r="L305" s="3" t="s">
        <v>260</v>
      </c>
    </row>
    <row r="306" spans="1:13" s="3" customFormat="1" x14ac:dyDescent="0.25">
      <c r="A306" s="15">
        <f t="shared" si="8"/>
        <v>328268.68699999986</v>
      </c>
      <c r="B306" s="30">
        <v>42398</v>
      </c>
      <c r="C306" s="7"/>
      <c r="D306" s="12" t="s">
        <v>91</v>
      </c>
      <c r="E306" s="6"/>
      <c r="F306" s="6">
        <v>100276</v>
      </c>
      <c r="G306" s="18">
        <f t="shared" si="9"/>
        <v>428544.68699999986</v>
      </c>
      <c r="H306" s="19"/>
      <c r="J306" s="3">
        <v>37136.839999999997</v>
      </c>
      <c r="K306" s="3" t="s">
        <v>261</v>
      </c>
      <c r="L306" s="3" t="s">
        <v>260</v>
      </c>
    </row>
    <row r="307" spans="1:13" s="3" customFormat="1" x14ac:dyDescent="0.25">
      <c r="A307" s="15">
        <f t="shared" si="8"/>
        <v>428544.68699999986</v>
      </c>
      <c r="B307" s="30">
        <v>42398</v>
      </c>
      <c r="C307" s="7" t="s">
        <v>17</v>
      </c>
      <c r="D307" s="12" t="s">
        <v>262</v>
      </c>
      <c r="E307" s="6">
        <v>4000</v>
      </c>
      <c r="F307" s="6"/>
      <c r="G307" s="18">
        <f t="shared" si="9"/>
        <v>424544.68699999986</v>
      </c>
      <c r="H307" s="19"/>
      <c r="J307" s="3">
        <v>38645.56</v>
      </c>
      <c r="K307" s="3" t="s">
        <v>263</v>
      </c>
      <c r="L307" s="3" t="s">
        <v>260</v>
      </c>
    </row>
    <row r="308" spans="1:13" s="3" customFormat="1" x14ac:dyDescent="0.25">
      <c r="A308" s="15">
        <f t="shared" si="8"/>
        <v>424544.68699999986</v>
      </c>
      <c r="B308" s="30">
        <v>42398</v>
      </c>
      <c r="C308" s="7" t="s">
        <v>17</v>
      </c>
      <c r="D308" s="29" t="s">
        <v>264</v>
      </c>
      <c r="E308" s="6">
        <v>52500</v>
      </c>
      <c r="F308" s="6"/>
      <c r="G308" s="18">
        <f t="shared" si="9"/>
        <v>372044.68699999986</v>
      </c>
      <c r="H308" s="19"/>
      <c r="J308" s="3">
        <v>40351.72</v>
      </c>
      <c r="K308" s="3" t="s">
        <v>265</v>
      </c>
      <c r="L308" s="3" t="s">
        <v>260</v>
      </c>
    </row>
    <row r="309" spans="1:13" s="3" customFormat="1" x14ac:dyDescent="0.25">
      <c r="A309" s="15">
        <f t="shared" si="8"/>
        <v>372044.68699999986</v>
      </c>
      <c r="B309" s="30">
        <v>42398</v>
      </c>
      <c r="C309" s="7" t="s">
        <v>17</v>
      </c>
      <c r="D309" s="12" t="s">
        <v>266</v>
      </c>
      <c r="E309" s="6">
        <v>17000</v>
      </c>
      <c r="F309" s="6"/>
      <c r="G309" s="18">
        <f t="shared" si="9"/>
        <v>355044.68699999986</v>
      </c>
      <c r="H309" s="19"/>
      <c r="J309" s="3">
        <v>40453.31</v>
      </c>
      <c r="K309" s="3" t="s">
        <v>267</v>
      </c>
      <c r="L309" s="3" t="s">
        <v>260</v>
      </c>
    </row>
    <row r="310" spans="1:13" s="3" customFormat="1" x14ac:dyDescent="0.25">
      <c r="A310" s="15">
        <f t="shared" si="8"/>
        <v>355044.68699999986</v>
      </c>
      <c r="B310" s="30">
        <v>42398</v>
      </c>
      <c r="C310" s="7">
        <v>2766</v>
      </c>
      <c r="D310" s="12" t="s">
        <v>117</v>
      </c>
      <c r="E310" s="6">
        <v>8500</v>
      </c>
      <c r="F310" s="6"/>
      <c r="G310" s="18">
        <f t="shared" si="9"/>
        <v>346544.68699999986</v>
      </c>
      <c r="H310" s="19"/>
      <c r="J310" s="3">
        <v>39416.370000000003</v>
      </c>
      <c r="K310" s="3" t="s">
        <v>268</v>
      </c>
      <c r="L310" s="3" t="s">
        <v>260</v>
      </c>
    </row>
    <row r="311" spans="1:13" s="3" customFormat="1" ht="30" x14ac:dyDescent="0.25">
      <c r="A311" s="15">
        <f t="shared" si="8"/>
        <v>346544.68699999986</v>
      </c>
      <c r="B311" s="30">
        <v>42398</v>
      </c>
      <c r="C311" s="7" t="s">
        <v>17</v>
      </c>
      <c r="D311" s="29" t="s">
        <v>269</v>
      </c>
      <c r="E311" s="6">
        <v>5000</v>
      </c>
      <c r="F311" s="6"/>
      <c r="G311" s="18">
        <f t="shared" si="9"/>
        <v>341544.68699999986</v>
      </c>
      <c r="H311" s="19"/>
      <c r="I311" s="10"/>
      <c r="J311" s="3">
        <v>45360.45</v>
      </c>
      <c r="K311" s="3" t="s">
        <v>270</v>
      </c>
      <c r="L311" s="3" t="s">
        <v>260</v>
      </c>
      <c r="M311" s="3">
        <f>SUM(J305:J311)</f>
        <v>280664.01</v>
      </c>
    </row>
    <row r="312" spans="1:13" s="3" customFormat="1" ht="30" x14ac:dyDescent="0.25">
      <c r="A312" s="15">
        <f t="shared" si="8"/>
        <v>341544.68699999986</v>
      </c>
      <c r="B312" s="30">
        <v>42398</v>
      </c>
      <c r="C312" s="7" t="s">
        <v>17</v>
      </c>
      <c r="D312" s="12" t="s">
        <v>271</v>
      </c>
      <c r="E312" s="6">
        <v>2500</v>
      </c>
      <c r="F312" s="6"/>
      <c r="G312" s="18">
        <f t="shared" si="9"/>
        <v>339044.68699999986</v>
      </c>
      <c r="H312" s="19"/>
      <c r="J312" s="20">
        <f>SUM(J288:J311)</f>
        <v>351301.37</v>
      </c>
    </row>
    <row r="313" spans="1:13" s="3" customFormat="1" x14ac:dyDescent="0.25">
      <c r="A313" s="15">
        <f t="shared" si="8"/>
        <v>339044.68699999986</v>
      </c>
      <c r="B313" s="30">
        <v>42398</v>
      </c>
      <c r="C313" s="7">
        <v>2767</v>
      </c>
      <c r="D313" s="12" t="s">
        <v>272</v>
      </c>
      <c r="E313" s="6"/>
      <c r="F313" s="6"/>
      <c r="G313" s="18">
        <f t="shared" si="9"/>
        <v>339044.68699999986</v>
      </c>
      <c r="H313" s="19"/>
      <c r="J313" s="3" t="s">
        <v>273</v>
      </c>
      <c r="L313" s="51">
        <v>621551.48</v>
      </c>
    </row>
    <row r="314" spans="1:13" s="3" customFormat="1" x14ac:dyDescent="0.25">
      <c r="A314" s="15">
        <f t="shared" si="8"/>
        <v>339044.68699999986</v>
      </c>
      <c r="B314" s="30">
        <v>42398</v>
      </c>
      <c r="C314" s="7">
        <v>2768</v>
      </c>
      <c r="D314" s="12" t="s">
        <v>116</v>
      </c>
      <c r="E314" s="6">
        <v>6098.22</v>
      </c>
      <c r="F314" s="6"/>
      <c r="G314" s="18">
        <f t="shared" si="9"/>
        <v>332946.46699999989</v>
      </c>
      <c r="H314" s="19"/>
      <c r="J314" s="3" t="s">
        <v>274</v>
      </c>
      <c r="L314" s="3">
        <f>G326</f>
        <v>270250.1069999999</v>
      </c>
    </row>
    <row r="315" spans="1:13" s="3" customFormat="1" x14ac:dyDescent="0.25">
      <c r="A315" s="15">
        <f t="shared" si="8"/>
        <v>332946.46699999989</v>
      </c>
      <c r="B315" s="30">
        <v>42398</v>
      </c>
      <c r="C315" s="7">
        <v>2769</v>
      </c>
      <c r="D315" s="12" t="s">
        <v>275</v>
      </c>
      <c r="E315" s="6">
        <v>6556</v>
      </c>
      <c r="F315" s="6"/>
      <c r="G315" s="18">
        <f t="shared" si="9"/>
        <v>326390.46699999989</v>
      </c>
      <c r="H315" s="19"/>
      <c r="J315" s="3" t="s">
        <v>276</v>
      </c>
      <c r="L315" s="3">
        <f>L314-L313</f>
        <v>-351301.37300000008</v>
      </c>
    </row>
    <row r="316" spans="1:13" s="3" customFormat="1" x14ac:dyDescent="0.25">
      <c r="A316" s="15">
        <f t="shared" si="8"/>
        <v>326390.46699999989</v>
      </c>
      <c r="B316" s="30">
        <v>42398</v>
      </c>
      <c r="C316" s="7">
        <v>2770</v>
      </c>
      <c r="D316" s="12" t="s">
        <v>272</v>
      </c>
      <c r="E316" s="6"/>
      <c r="F316" s="6"/>
      <c r="G316" s="18">
        <f t="shared" si="9"/>
        <v>326390.46699999989</v>
      </c>
      <c r="H316" s="19"/>
    </row>
    <row r="317" spans="1:13" s="3" customFormat="1" ht="30" x14ac:dyDescent="0.25">
      <c r="A317" s="15">
        <f t="shared" si="8"/>
        <v>326390.46699999989</v>
      </c>
      <c r="B317" s="30">
        <v>42398</v>
      </c>
      <c r="C317" s="7">
        <v>2771</v>
      </c>
      <c r="D317" s="12" t="s">
        <v>244</v>
      </c>
      <c r="E317" s="6">
        <v>30878.01</v>
      </c>
      <c r="F317" s="6"/>
      <c r="G317" s="18">
        <f t="shared" si="9"/>
        <v>295512.45699999988</v>
      </c>
      <c r="H317" s="19"/>
      <c r="J317" s="3" t="s">
        <v>277</v>
      </c>
      <c r="L317" s="3">
        <f>J312</f>
        <v>351301.37</v>
      </c>
    </row>
    <row r="318" spans="1:13" s="3" customFormat="1" x14ac:dyDescent="0.25">
      <c r="A318" s="15">
        <f t="shared" si="8"/>
        <v>295512.45699999988</v>
      </c>
      <c r="B318" s="30">
        <v>42398</v>
      </c>
      <c r="C318" s="7">
        <v>2772</v>
      </c>
      <c r="D318" s="12" t="s">
        <v>278</v>
      </c>
      <c r="E318" s="6">
        <v>754</v>
      </c>
      <c r="F318" s="6"/>
      <c r="G318" s="18">
        <f t="shared" si="9"/>
        <v>294758.45699999988</v>
      </c>
      <c r="H318" s="19"/>
    </row>
    <row r="319" spans="1:13" s="3" customFormat="1" x14ac:dyDescent="0.25">
      <c r="A319" s="15">
        <f t="shared" si="8"/>
        <v>294758.45699999988</v>
      </c>
      <c r="B319" s="30">
        <v>42398</v>
      </c>
      <c r="C319" s="7">
        <v>2773</v>
      </c>
      <c r="D319" s="12" t="s">
        <v>279</v>
      </c>
      <c r="E319" s="6">
        <v>2700</v>
      </c>
      <c r="F319" s="6"/>
      <c r="G319" s="18">
        <f t="shared" si="9"/>
        <v>292058.45699999988</v>
      </c>
      <c r="H319" s="19"/>
      <c r="J319" s="3" t="s">
        <v>276</v>
      </c>
      <c r="L319" s="3">
        <f>L317+L315</f>
        <v>-3.000000084284693E-3</v>
      </c>
    </row>
    <row r="320" spans="1:13" s="3" customFormat="1" x14ac:dyDescent="0.25">
      <c r="A320" s="15">
        <f t="shared" si="8"/>
        <v>292058.45699999988</v>
      </c>
      <c r="B320" s="30">
        <v>42398</v>
      </c>
      <c r="C320" s="7">
        <v>2764</v>
      </c>
      <c r="D320" s="12" t="s">
        <v>54</v>
      </c>
      <c r="E320" s="6">
        <v>9752</v>
      </c>
      <c r="F320" s="6"/>
      <c r="G320" s="18">
        <f t="shared" si="9"/>
        <v>282306.45699999988</v>
      </c>
      <c r="H320" s="19"/>
    </row>
    <row r="321" spans="1:8" s="3" customFormat="1" x14ac:dyDescent="0.25">
      <c r="A321" s="15">
        <f t="shared" si="8"/>
        <v>282306.45699999988</v>
      </c>
      <c r="B321" s="30">
        <v>42398</v>
      </c>
      <c r="C321" s="7">
        <v>2765</v>
      </c>
      <c r="D321" s="12" t="s">
        <v>115</v>
      </c>
      <c r="E321" s="6">
        <v>5560.35</v>
      </c>
      <c r="F321" s="6"/>
      <c r="G321" s="18">
        <f t="shared" si="9"/>
        <v>276746.1069999999</v>
      </c>
      <c r="H321" s="19"/>
    </row>
    <row r="322" spans="1:8" s="3" customFormat="1" ht="30" x14ac:dyDescent="0.25">
      <c r="A322" s="15">
        <f t="shared" si="8"/>
        <v>276746.1069999999</v>
      </c>
      <c r="B322" s="30">
        <v>42398</v>
      </c>
      <c r="C322" s="7">
        <v>2774</v>
      </c>
      <c r="D322" s="12" t="s">
        <v>280</v>
      </c>
      <c r="E322" s="6">
        <v>6496</v>
      </c>
      <c r="F322" s="6"/>
      <c r="G322" s="18">
        <f t="shared" si="9"/>
        <v>270250.1069999999</v>
      </c>
      <c r="H322" s="19"/>
    </row>
    <row r="323" spans="1:8" s="3" customFormat="1" x14ac:dyDescent="0.25">
      <c r="A323" s="15">
        <f t="shared" si="8"/>
        <v>270250.1069999999</v>
      </c>
      <c r="B323" s="30"/>
      <c r="C323" s="7"/>
      <c r="D323" s="12"/>
      <c r="E323" s="6"/>
      <c r="F323" s="6"/>
      <c r="G323" s="18">
        <f t="shared" si="9"/>
        <v>270250.1069999999</v>
      </c>
      <c r="H323" s="19"/>
    </row>
    <row r="324" spans="1:8" s="3" customFormat="1" x14ac:dyDescent="0.25">
      <c r="A324" s="15">
        <f t="shared" si="8"/>
        <v>270250.1069999999</v>
      </c>
      <c r="B324" s="30"/>
      <c r="C324" s="7"/>
      <c r="D324" s="12"/>
      <c r="E324" s="6"/>
      <c r="F324" s="6"/>
      <c r="G324" s="18">
        <f t="shared" si="9"/>
        <v>270250.1069999999</v>
      </c>
      <c r="H324" s="19"/>
    </row>
    <row r="325" spans="1:8" s="3" customFormat="1" x14ac:dyDescent="0.25">
      <c r="A325" s="15">
        <f t="shared" si="8"/>
        <v>270250.1069999999</v>
      </c>
      <c r="B325" s="30"/>
      <c r="C325" s="7"/>
      <c r="D325" s="12"/>
      <c r="E325" s="6"/>
      <c r="F325" s="6"/>
      <c r="G325" s="18">
        <f t="shared" si="9"/>
        <v>270250.1069999999</v>
      </c>
      <c r="H325" s="19"/>
    </row>
    <row r="326" spans="1:8" s="3" customFormat="1" x14ac:dyDescent="0.25">
      <c r="A326" s="15">
        <f t="shared" si="8"/>
        <v>270250.1069999999</v>
      </c>
      <c r="B326" s="30"/>
      <c r="C326" s="7"/>
      <c r="D326" s="12"/>
      <c r="E326" s="6"/>
      <c r="F326" s="6"/>
      <c r="G326" s="18">
        <f t="shared" si="9"/>
        <v>270250.1069999999</v>
      </c>
      <c r="H326" s="19"/>
    </row>
    <row r="327" spans="1:8" s="3" customFormat="1" x14ac:dyDescent="0.25">
      <c r="A327" s="15">
        <f t="shared" si="8"/>
        <v>270250.1069999999</v>
      </c>
      <c r="B327" s="30"/>
      <c r="C327" s="7"/>
      <c r="D327" s="12"/>
      <c r="E327" s="6"/>
      <c r="F327" s="6"/>
      <c r="G327" s="18">
        <f t="shared" si="9"/>
        <v>270250.1069999999</v>
      </c>
      <c r="H327" s="19"/>
    </row>
    <row r="328" spans="1:8" s="3" customFormat="1" x14ac:dyDescent="0.25">
      <c r="A328" s="15">
        <f t="shared" si="8"/>
        <v>270250.1069999999</v>
      </c>
      <c r="B328" s="30"/>
      <c r="C328" s="7"/>
      <c r="D328" s="12"/>
      <c r="E328" s="6"/>
      <c r="F328" s="6"/>
      <c r="G328" s="18">
        <f t="shared" si="9"/>
        <v>270250.1069999999</v>
      </c>
      <c r="H328" s="19"/>
    </row>
    <row r="329" spans="1:8" s="3" customFormat="1" x14ac:dyDescent="0.25">
      <c r="A329" s="15">
        <f t="shared" ref="A329:A367" si="10">G328</f>
        <v>270250.1069999999</v>
      </c>
      <c r="B329" s="30"/>
      <c r="C329" s="7"/>
      <c r="D329" s="12"/>
      <c r="E329" s="6"/>
      <c r="F329" s="6"/>
      <c r="G329" s="18">
        <f t="shared" si="9"/>
        <v>270250.1069999999</v>
      </c>
      <c r="H329" s="19"/>
    </row>
    <row r="330" spans="1:8" s="3" customFormat="1" x14ac:dyDescent="0.25">
      <c r="A330" s="15">
        <f t="shared" si="10"/>
        <v>270250.1069999999</v>
      </c>
      <c r="B330" s="30"/>
      <c r="C330" s="7"/>
      <c r="D330" s="12"/>
      <c r="E330" s="6"/>
      <c r="F330" s="6"/>
      <c r="G330" s="18">
        <f t="shared" si="9"/>
        <v>270250.1069999999</v>
      </c>
      <c r="H330" s="19"/>
    </row>
    <row r="331" spans="1:8" s="3" customFormat="1" x14ac:dyDescent="0.25">
      <c r="A331" s="15">
        <f t="shared" si="10"/>
        <v>270250.1069999999</v>
      </c>
      <c r="B331" s="30"/>
      <c r="C331" s="7"/>
      <c r="D331" s="12"/>
      <c r="E331" s="6"/>
      <c r="F331" s="6"/>
      <c r="G331" s="18">
        <f t="shared" si="9"/>
        <v>270250.1069999999</v>
      </c>
      <c r="H331" s="19"/>
    </row>
    <row r="332" spans="1:8" s="3" customFormat="1" x14ac:dyDescent="0.25">
      <c r="A332" s="15">
        <f t="shared" si="10"/>
        <v>270250.1069999999</v>
      </c>
      <c r="B332" s="30"/>
      <c r="C332" s="7"/>
      <c r="D332" s="12"/>
      <c r="E332" s="6"/>
      <c r="F332" s="6"/>
      <c r="G332" s="18">
        <f t="shared" ref="G332:G367" si="11">A332-E332+F332</f>
        <v>270250.1069999999</v>
      </c>
      <c r="H332" s="19"/>
    </row>
    <row r="333" spans="1:8" s="3" customFormat="1" x14ac:dyDescent="0.25">
      <c r="A333" s="15">
        <f t="shared" si="10"/>
        <v>270250.1069999999</v>
      </c>
      <c r="B333" s="30"/>
      <c r="C333" s="7"/>
      <c r="D333" s="12"/>
      <c r="E333" s="6"/>
      <c r="F333" s="6"/>
      <c r="G333" s="18">
        <f t="shared" si="11"/>
        <v>270250.1069999999</v>
      </c>
      <c r="H333" s="19"/>
    </row>
    <row r="334" spans="1:8" s="3" customFormat="1" x14ac:dyDescent="0.25">
      <c r="A334" s="15">
        <f t="shared" si="10"/>
        <v>270250.1069999999</v>
      </c>
      <c r="B334" s="30"/>
      <c r="C334" s="7"/>
      <c r="D334" s="12"/>
      <c r="E334" s="6"/>
      <c r="F334" s="6"/>
      <c r="G334" s="18">
        <f t="shared" si="11"/>
        <v>270250.1069999999</v>
      </c>
      <c r="H334" s="19"/>
    </row>
    <row r="335" spans="1:8" s="3" customFormat="1" x14ac:dyDescent="0.25">
      <c r="A335" s="15">
        <f t="shared" si="10"/>
        <v>270250.1069999999</v>
      </c>
      <c r="B335" s="30"/>
      <c r="C335" s="7"/>
      <c r="D335" s="12"/>
      <c r="E335" s="6"/>
      <c r="F335" s="6"/>
      <c r="G335" s="18">
        <f t="shared" si="11"/>
        <v>270250.1069999999</v>
      </c>
      <c r="H335" s="19"/>
    </row>
    <row r="336" spans="1:8" s="3" customFormat="1" x14ac:dyDescent="0.25">
      <c r="A336" s="15">
        <f t="shared" si="10"/>
        <v>270250.1069999999</v>
      </c>
      <c r="B336" s="30"/>
      <c r="C336" s="7"/>
      <c r="D336" s="12"/>
      <c r="E336" s="6"/>
      <c r="F336" s="6"/>
      <c r="G336" s="18">
        <f t="shared" si="11"/>
        <v>270250.1069999999</v>
      </c>
      <c r="H336" s="19"/>
    </row>
    <row r="337" spans="1:12" s="3" customFormat="1" x14ac:dyDescent="0.25">
      <c r="A337" s="15">
        <f t="shared" si="10"/>
        <v>270250.1069999999</v>
      </c>
      <c r="B337" s="30"/>
      <c r="C337" s="7"/>
      <c r="D337" s="12"/>
      <c r="E337" s="6"/>
      <c r="F337" s="6"/>
      <c r="G337" s="18">
        <f t="shared" si="11"/>
        <v>270250.1069999999</v>
      </c>
      <c r="H337" s="19"/>
      <c r="J337" s="19"/>
      <c r="K337" s="14"/>
      <c r="L337" s="14"/>
    </row>
    <row r="338" spans="1:12" s="3" customFormat="1" x14ac:dyDescent="0.25">
      <c r="A338" s="15">
        <f t="shared" si="10"/>
        <v>270250.1069999999</v>
      </c>
      <c r="B338" s="30"/>
      <c r="C338" s="7"/>
      <c r="D338" s="12"/>
      <c r="E338" s="6"/>
      <c r="F338" s="6"/>
      <c r="G338" s="18">
        <f t="shared" si="11"/>
        <v>270250.1069999999</v>
      </c>
      <c r="H338" s="19"/>
      <c r="J338" s="14"/>
      <c r="K338" s="14"/>
      <c r="L338" s="14"/>
    </row>
    <row r="339" spans="1:12" s="3" customFormat="1" x14ac:dyDescent="0.25">
      <c r="A339" s="15">
        <f t="shared" si="10"/>
        <v>270250.1069999999</v>
      </c>
      <c r="B339" s="30"/>
      <c r="C339" s="7"/>
      <c r="D339" s="12"/>
      <c r="E339" s="6"/>
      <c r="F339" s="6"/>
      <c r="G339" s="18">
        <f t="shared" si="11"/>
        <v>270250.1069999999</v>
      </c>
      <c r="H339" s="19"/>
      <c r="J339" s="14"/>
      <c r="K339" s="52"/>
      <c r="L339" s="14"/>
    </row>
    <row r="340" spans="1:12" s="3" customFormat="1" x14ac:dyDescent="0.25">
      <c r="A340" s="15">
        <f t="shared" si="10"/>
        <v>270250.1069999999</v>
      </c>
      <c r="B340" s="30"/>
      <c r="C340" s="7"/>
      <c r="D340" s="12"/>
      <c r="E340" s="6"/>
      <c r="F340" s="6"/>
      <c r="G340" s="18">
        <f t="shared" si="11"/>
        <v>270250.1069999999</v>
      </c>
      <c r="H340" s="19"/>
      <c r="J340" s="14"/>
      <c r="K340" s="14"/>
      <c r="L340" s="14"/>
    </row>
    <row r="341" spans="1:12" s="3" customFormat="1" x14ac:dyDescent="0.25">
      <c r="A341" s="15">
        <f t="shared" si="10"/>
        <v>270250.1069999999</v>
      </c>
      <c r="B341" s="30"/>
      <c r="C341" s="7"/>
      <c r="D341" s="29"/>
      <c r="E341" s="6"/>
      <c r="F341" s="6"/>
      <c r="G341" s="18">
        <f t="shared" si="11"/>
        <v>270250.1069999999</v>
      </c>
      <c r="H341" s="19"/>
      <c r="J341" s="38"/>
      <c r="K341" s="14"/>
      <c r="L341" s="14"/>
    </row>
    <row r="342" spans="1:12" s="3" customFormat="1" x14ac:dyDescent="0.25">
      <c r="A342" s="15">
        <f t="shared" si="10"/>
        <v>270250.1069999999</v>
      </c>
      <c r="B342" s="30"/>
      <c r="C342" s="7"/>
      <c r="D342" s="29"/>
      <c r="E342" s="6"/>
      <c r="F342" s="6"/>
      <c r="G342" s="18">
        <f t="shared" si="11"/>
        <v>270250.1069999999</v>
      </c>
      <c r="H342" s="19"/>
      <c r="J342" s="14"/>
      <c r="K342" s="14"/>
      <c r="L342" s="14"/>
    </row>
    <row r="343" spans="1:12" s="3" customFormat="1" x14ac:dyDescent="0.25">
      <c r="A343" s="15">
        <f t="shared" si="10"/>
        <v>270250.1069999999</v>
      </c>
      <c r="B343" s="30"/>
      <c r="C343" s="7"/>
      <c r="D343" s="12"/>
      <c r="E343" s="6"/>
      <c r="F343" s="6"/>
      <c r="G343" s="18">
        <f t="shared" si="11"/>
        <v>270250.1069999999</v>
      </c>
      <c r="H343" s="19"/>
      <c r="J343" s="14"/>
      <c r="K343" s="14"/>
      <c r="L343" s="14"/>
    </row>
    <row r="344" spans="1:12" s="3" customFormat="1" x14ac:dyDescent="0.25">
      <c r="A344" s="15">
        <f t="shared" si="10"/>
        <v>270250.1069999999</v>
      </c>
      <c r="B344" s="30"/>
      <c r="C344" s="7"/>
      <c r="D344" s="12"/>
      <c r="E344" s="6"/>
      <c r="F344" s="6"/>
      <c r="G344" s="18">
        <f t="shared" si="11"/>
        <v>270250.1069999999</v>
      </c>
      <c r="H344" s="19"/>
      <c r="J344" s="14"/>
      <c r="K344" s="14"/>
      <c r="L344" s="14"/>
    </row>
    <row r="345" spans="1:12" s="3" customFormat="1" x14ac:dyDescent="0.25">
      <c r="A345" s="15">
        <f t="shared" si="10"/>
        <v>270250.1069999999</v>
      </c>
      <c r="B345" s="30"/>
      <c r="C345" s="7"/>
      <c r="D345" s="29"/>
      <c r="E345" s="6"/>
      <c r="F345" s="6"/>
      <c r="G345" s="18">
        <f t="shared" si="11"/>
        <v>270250.1069999999</v>
      </c>
      <c r="H345" s="19"/>
      <c r="J345" s="14"/>
      <c r="K345" s="14"/>
      <c r="L345" s="14"/>
    </row>
    <row r="346" spans="1:12" s="3" customFormat="1" x14ac:dyDescent="0.25">
      <c r="A346" s="15">
        <f t="shared" si="10"/>
        <v>270250.1069999999</v>
      </c>
      <c r="B346" s="30"/>
      <c r="C346" s="7"/>
      <c r="D346" s="12"/>
      <c r="E346" s="6"/>
      <c r="F346" s="6"/>
      <c r="G346" s="18">
        <f t="shared" si="11"/>
        <v>270250.1069999999</v>
      </c>
      <c r="H346" s="19"/>
      <c r="J346" s="14"/>
      <c r="K346" s="14"/>
      <c r="L346" s="14"/>
    </row>
    <row r="347" spans="1:12" s="3" customFormat="1" x14ac:dyDescent="0.25">
      <c r="A347" s="15">
        <f t="shared" si="10"/>
        <v>270250.1069999999</v>
      </c>
      <c r="B347" s="30"/>
      <c r="C347" s="7"/>
      <c r="D347" s="29"/>
      <c r="E347" s="6"/>
      <c r="F347" s="6"/>
      <c r="G347" s="18">
        <f t="shared" si="11"/>
        <v>270250.1069999999</v>
      </c>
      <c r="H347" s="19"/>
      <c r="J347" s="14"/>
      <c r="K347" s="14"/>
      <c r="L347" s="14"/>
    </row>
    <row r="348" spans="1:12" s="3" customFormat="1" x14ac:dyDescent="0.25">
      <c r="A348" s="15">
        <f t="shared" si="10"/>
        <v>270250.1069999999</v>
      </c>
      <c r="B348" s="30"/>
      <c r="C348" s="7"/>
      <c r="D348" s="12"/>
      <c r="E348" s="6"/>
      <c r="F348" s="6"/>
      <c r="G348" s="18">
        <f t="shared" si="11"/>
        <v>270250.1069999999</v>
      </c>
      <c r="H348" s="19"/>
      <c r="J348" s="14"/>
      <c r="K348" s="14"/>
      <c r="L348" s="14"/>
    </row>
    <row r="349" spans="1:12" s="3" customFormat="1" x14ac:dyDescent="0.25">
      <c r="A349" s="15">
        <f t="shared" si="10"/>
        <v>270250.1069999999</v>
      </c>
      <c r="B349" s="30"/>
      <c r="C349" s="7"/>
      <c r="D349" s="12"/>
      <c r="E349" s="6"/>
      <c r="F349" s="6"/>
      <c r="G349" s="18">
        <f t="shared" si="11"/>
        <v>270250.1069999999</v>
      </c>
      <c r="H349" s="19"/>
      <c r="J349" s="14"/>
      <c r="K349" s="14"/>
      <c r="L349" s="14"/>
    </row>
    <row r="350" spans="1:12" s="3" customFormat="1" x14ac:dyDescent="0.25">
      <c r="A350" s="15">
        <f t="shared" si="10"/>
        <v>270250.1069999999</v>
      </c>
      <c r="B350" s="30"/>
      <c r="C350" s="7"/>
      <c r="D350" s="12"/>
      <c r="E350" s="6"/>
      <c r="F350" s="6"/>
      <c r="G350" s="18">
        <f t="shared" si="11"/>
        <v>270250.1069999999</v>
      </c>
      <c r="H350" s="19"/>
      <c r="J350" s="14"/>
      <c r="K350" s="14"/>
      <c r="L350" s="14"/>
    </row>
    <row r="351" spans="1:12" s="3" customFormat="1" x14ac:dyDescent="0.25">
      <c r="A351" s="15">
        <f t="shared" si="10"/>
        <v>270250.1069999999</v>
      </c>
      <c r="B351" s="30"/>
      <c r="C351" s="7"/>
      <c r="D351" s="29"/>
      <c r="E351" s="6"/>
      <c r="F351" s="6"/>
      <c r="G351" s="18">
        <f t="shared" si="11"/>
        <v>270250.1069999999</v>
      </c>
      <c r="H351" s="19"/>
      <c r="J351" s="14"/>
      <c r="K351" s="14"/>
      <c r="L351" s="14"/>
    </row>
    <row r="352" spans="1:12" s="3" customFormat="1" x14ac:dyDescent="0.25">
      <c r="A352" s="15">
        <f t="shared" si="10"/>
        <v>270250.1069999999</v>
      </c>
      <c r="B352" s="30"/>
      <c r="C352" s="7"/>
      <c r="D352" s="29"/>
      <c r="E352" s="6"/>
      <c r="F352" s="6"/>
      <c r="G352" s="18">
        <f t="shared" si="11"/>
        <v>270250.1069999999</v>
      </c>
      <c r="H352" s="19"/>
      <c r="J352" s="14"/>
      <c r="K352" s="14"/>
      <c r="L352" s="14"/>
    </row>
    <row r="353" spans="1:8" s="3" customFormat="1" x14ac:dyDescent="0.25">
      <c r="A353" s="15">
        <f t="shared" si="10"/>
        <v>270250.1069999999</v>
      </c>
      <c r="B353" s="30"/>
      <c r="C353" s="7"/>
      <c r="D353" s="29"/>
      <c r="E353" s="6"/>
      <c r="F353" s="6"/>
      <c r="G353" s="18">
        <f t="shared" si="11"/>
        <v>270250.1069999999</v>
      </c>
      <c r="H353" s="19"/>
    </row>
    <row r="354" spans="1:8" x14ac:dyDescent="0.25">
      <c r="A354" s="15">
        <f t="shared" si="10"/>
        <v>270250.1069999999</v>
      </c>
      <c r="B354" s="30"/>
      <c r="C354" s="7"/>
      <c r="D354" s="29"/>
      <c r="E354" s="6"/>
      <c r="F354" s="6"/>
      <c r="G354" s="18">
        <f t="shared" si="11"/>
        <v>270250.1069999999</v>
      </c>
      <c r="H354" s="19"/>
    </row>
    <row r="355" spans="1:8" x14ac:dyDescent="0.25">
      <c r="A355" s="15">
        <f t="shared" si="10"/>
        <v>270250.1069999999</v>
      </c>
      <c r="B355" s="30"/>
      <c r="C355" s="7"/>
      <c r="D355" s="12"/>
      <c r="E355" s="6"/>
      <c r="F355" s="6"/>
      <c r="G355" s="18">
        <f t="shared" si="11"/>
        <v>270250.1069999999</v>
      </c>
      <c r="H355" s="19"/>
    </row>
    <row r="356" spans="1:8" x14ac:dyDescent="0.25">
      <c r="A356" s="15">
        <f t="shared" si="10"/>
        <v>270250.1069999999</v>
      </c>
      <c r="B356" s="30"/>
      <c r="C356" s="7"/>
      <c r="D356" s="29"/>
      <c r="E356" s="6"/>
      <c r="F356" s="6"/>
      <c r="G356" s="18">
        <f t="shared" si="11"/>
        <v>270250.1069999999</v>
      </c>
      <c r="H356" s="19"/>
    </row>
    <row r="357" spans="1:8" x14ac:dyDescent="0.25">
      <c r="A357" s="15">
        <f t="shared" si="10"/>
        <v>270250.1069999999</v>
      </c>
      <c r="B357" s="30"/>
      <c r="C357" s="7"/>
      <c r="D357" s="12"/>
      <c r="E357" s="6"/>
      <c r="F357" s="6"/>
      <c r="G357" s="18">
        <f t="shared" si="11"/>
        <v>270250.1069999999</v>
      </c>
      <c r="H357" s="19"/>
    </row>
    <row r="358" spans="1:8" x14ac:dyDescent="0.25">
      <c r="A358" s="15">
        <f t="shared" si="10"/>
        <v>270250.1069999999</v>
      </c>
      <c r="B358" s="30"/>
      <c r="C358" s="7"/>
      <c r="D358" s="29"/>
      <c r="E358" s="6"/>
      <c r="F358" s="6"/>
      <c r="G358" s="18">
        <f t="shared" si="11"/>
        <v>270250.1069999999</v>
      </c>
      <c r="H358" s="19"/>
    </row>
    <row r="359" spans="1:8" x14ac:dyDescent="0.25">
      <c r="A359" s="15">
        <f t="shared" si="10"/>
        <v>270250.1069999999</v>
      </c>
      <c r="B359" s="30"/>
      <c r="C359" s="7"/>
      <c r="D359" s="12"/>
      <c r="E359" s="6"/>
      <c r="F359" s="6"/>
      <c r="G359" s="18">
        <f t="shared" si="11"/>
        <v>270250.1069999999</v>
      </c>
      <c r="H359" s="19"/>
    </row>
    <row r="360" spans="1:8" x14ac:dyDescent="0.25">
      <c r="A360" s="15">
        <f t="shared" si="10"/>
        <v>270250.1069999999</v>
      </c>
      <c r="B360" s="30"/>
      <c r="C360" s="7"/>
      <c r="D360" s="12"/>
      <c r="E360" s="6"/>
      <c r="F360" s="6"/>
      <c r="G360" s="18">
        <f t="shared" si="11"/>
        <v>270250.1069999999</v>
      </c>
      <c r="H360" s="19"/>
    </row>
    <row r="361" spans="1:8" x14ac:dyDescent="0.25">
      <c r="A361" s="15">
        <f t="shared" si="10"/>
        <v>270250.1069999999</v>
      </c>
      <c r="B361" s="30"/>
      <c r="C361" s="7"/>
      <c r="D361" s="12"/>
      <c r="E361" s="6"/>
      <c r="F361" s="6"/>
      <c r="G361" s="18">
        <f t="shared" si="11"/>
        <v>270250.1069999999</v>
      </c>
      <c r="H361" s="19"/>
    </row>
    <row r="362" spans="1:8" x14ac:dyDescent="0.25">
      <c r="A362" s="15">
        <f t="shared" si="10"/>
        <v>270250.1069999999</v>
      </c>
      <c r="B362" s="30"/>
      <c r="C362" s="7"/>
      <c r="D362" s="29"/>
      <c r="E362" s="6"/>
      <c r="F362" s="6"/>
      <c r="G362" s="18">
        <f t="shared" si="11"/>
        <v>270250.1069999999</v>
      </c>
      <c r="H362" s="19"/>
    </row>
    <row r="363" spans="1:8" x14ac:dyDescent="0.25">
      <c r="A363" s="15">
        <f t="shared" si="10"/>
        <v>270250.1069999999</v>
      </c>
      <c r="B363" s="30"/>
      <c r="C363" s="7"/>
      <c r="D363" s="12"/>
      <c r="E363" s="6"/>
      <c r="F363" s="6"/>
      <c r="G363" s="18">
        <f t="shared" si="11"/>
        <v>270250.1069999999</v>
      </c>
      <c r="H363" s="19"/>
    </row>
    <row r="364" spans="1:8" x14ac:dyDescent="0.25">
      <c r="A364" s="15">
        <f t="shared" si="10"/>
        <v>270250.1069999999</v>
      </c>
      <c r="B364" s="30"/>
      <c r="C364" s="7"/>
      <c r="D364" s="12"/>
      <c r="E364" s="6"/>
      <c r="F364" s="6"/>
      <c r="G364" s="18">
        <f t="shared" si="11"/>
        <v>270250.1069999999</v>
      </c>
      <c r="H364" s="19"/>
    </row>
    <row r="365" spans="1:8" x14ac:dyDescent="0.25">
      <c r="A365" s="15">
        <f t="shared" si="10"/>
        <v>270250.1069999999</v>
      </c>
      <c r="B365" s="30"/>
      <c r="C365" s="7"/>
      <c r="D365" s="12"/>
      <c r="E365" s="6"/>
      <c r="F365" s="6"/>
      <c r="G365" s="18">
        <f t="shared" si="11"/>
        <v>270250.1069999999</v>
      </c>
      <c r="H365" s="19"/>
    </row>
    <row r="366" spans="1:8" x14ac:dyDescent="0.25">
      <c r="A366" s="15">
        <f t="shared" si="10"/>
        <v>270250.1069999999</v>
      </c>
      <c r="B366" s="30"/>
      <c r="C366" s="7"/>
      <c r="D366" s="12"/>
      <c r="E366" s="6"/>
      <c r="F366" s="6"/>
      <c r="G366" s="18">
        <f t="shared" si="11"/>
        <v>270250.1069999999</v>
      </c>
      <c r="H366" s="19"/>
    </row>
    <row r="367" spans="1:8" x14ac:dyDescent="0.25">
      <c r="A367" s="15">
        <f t="shared" si="10"/>
        <v>270250.1069999999</v>
      </c>
      <c r="B367" s="30"/>
      <c r="C367" s="7"/>
      <c r="D367" s="12"/>
      <c r="E367" s="6"/>
      <c r="F367" s="6"/>
      <c r="G367" s="18">
        <f t="shared" si="11"/>
        <v>270250.1069999999</v>
      </c>
      <c r="H367" s="19"/>
    </row>
  </sheetData>
  <autoFilter ref="E1:E367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2017-07-10T20:14:19Z</dcterms:created>
  <dcterms:modified xsi:type="dcterms:W3CDTF">2017-07-10T20:14:51Z</dcterms:modified>
</cp:coreProperties>
</file>