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BRERO 2016" sheetId="1" r:id="rId1"/>
  </sheets>
  <definedNames>
    <definedName name="_xlnm._FilterDatabase" localSheetId="0" hidden="1">'FEBRERO 2016'!$E$1:$E$345</definedName>
  </definedNames>
  <calcPr calcId="145621"/>
</workbook>
</file>

<file path=xl/calcChain.xml><?xml version="1.0" encoding="utf-8"?>
<calcChain xmlns="http://schemas.openxmlformats.org/spreadsheetml/2006/main">
  <c r="L342" i="1" l="1"/>
  <c r="J337" i="1"/>
  <c r="M335" i="1"/>
  <c r="P30" i="1"/>
  <c r="O30" i="1"/>
  <c r="N28" i="1"/>
  <c r="N30" i="1" s="1"/>
  <c r="Q30" i="1" s="1"/>
  <c r="A6" i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L339" i="1" s="1"/>
  <c r="L340" i="1" s="1"/>
  <c r="L344" i="1" l="1"/>
</calcChain>
</file>

<file path=xl/sharedStrings.xml><?xml version="1.0" encoding="utf-8"?>
<sst xmlns="http://schemas.openxmlformats.org/spreadsheetml/2006/main" count="580" uniqueCount="300">
  <si>
    <t>Cuenta corriente 0170490407</t>
  </si>
  <si>
    <t>Por el mes de Febrero de 2016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</si>
  <si>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</si>
  <si>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</si>
  <si>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</si>
  <si>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</si>
  <si>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</si>
  <si>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</si>
  <si>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</si>
  <si>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cheques librados pagados</t>
  </si>
  <si>
    <t>IVA 16% Comisión cheques librados</t>
  </si>
  <si>
    <t>Transf</t>
  </si>
  <si>
    <t>2948170622 Hugo Ivan De León Murillo (taller de dibujo)</t>
  </si>
  <si>
    <t>2850135534 María del Refugio Ibal Valencia (apoyo centro de salud)</t>
  </si>
  <si>
    <t>2790565571 Francisco Javier Gómez Hndez. (préstamo personal)</t>
  </si>
  <si>
    <t>2948252009 Felicitas Preciado Duran (apoyo)</t>
  </si>
  <si>
    <t>1473873587 Lucía Domínguez Ventura (apoyo aseo el Amparo)</t>
  </si>
  <si>
    <t>1472122278 2da quincena enero (Gabriel Villa Rubio)</t>
  </si>
  <si>
    <t>2da quincena enero 2836289282 Rafael Ochoa Montes</t>
  </si>
  <si>
    <t>2da quincena enero 2724514181 María Graciela Martínez García</t>
  </si>
  <si>
    <t>Raymundo Francisco Tostado Alvarez del Castillo (pago de Interéses de préstamo $.-500,000.00)</t>
  </si>
  <si>
    <t>Finiquito Casimiro Hernández Hernández</t>
  </si>
  <si>
    <t>Julio Israel Gómez Esquivel (reposición de gastos)</t>
  </si>
  <si>
    <t>Finiquito de Porfirio Hurtado Grajeda</t>
  </si>
  <si>
    <t>Finiquito de J. Refugio Javier González Jara</t>
  </si>
  <si>
    <t>María Hortencia Acosta Pulido</t>
  </si>
  <si>
    <t>Finiquito Martha Fregoso Parra</t>
  </si>
  <si>
    <t>Depósito de la recaudación</t>
  </si>
  <si>
    <t>1246991769 Elfriede Rosa Kass Czerwunski</t>
  </si>
  <si>
    <t>Nómina Extras Seguridad pública y protección civil</t>
  </si>
  <si>
    <t>0445408717  Rypaosa</t>
  </si>
  <si>
    <t>2924451988 José Cruz Montes Méndez (apoyo)</t>
  </si>
  <si>
    <t>Carlos Alfonso Castillo Bernal  (lentes)</t>
  </si>
  <si>
    <t>Cancelado</t>
  </si>
  <si>
    <t>María de Jesús Ortega Llamas (uniformes apoyo)</t>
  </si>
  <si>
    <t>Gustavo Ramos Romero (factura 506)</t>
  </si>
  <si>
    <t>Esther Bacilio Ramos (3 facturas serv. Llantas)</t>
  </si>
  <si>
    <t>José Manuel Santillan Ruelas anticipo factura 04 (renta maquina)</t>
  </si>
  <si>
    <t>José Manuel Santillan Ruelas (2 viajes de arena)</t>
  </si>
  <si>
    <t>Carlos Nicandro Velez Castillo (viajes p/limpieza)</t>
  </si>
  <si>
    <t>2899449728 Rosalio Martínez Martínez (serenata)</t>
  </si>
  <si>
    <t>2960352969  Agripina Carrillo Acevedo (apoyo)</t>
  </si>
  <si>
    <t>0135312590 Ricardo Vizcarra Pérez (comex)</t>
  </si>
  <si>
    <t>0195315190 Héctor Maximiliano López de León (Agua Max Pura)</t>
  </si>
  <si>
    <t>0146966470 Higinio Robles Ruiz</t>
  </si>
  <si>
    <t>0480857165 Ignacio Tellez González (mini super)</t>
  </si>
  <si>
    <t>0153267296 UNICOM (RADIOS)</t>
  </si>
  <si>
    <t xml:space="preserve">0196158196 Herculano Castorena Arce </t>
  </si>
  <si>
    <t>1247005660 Jorge Amado Sánchez</t>
  </si>
  <si>
    <t>0180510483 Mob Conexiones de P.V.C.</t>
  </si>
  <si>
    <t>2710801224 Francisco Antonio Romero Mtnez.</t>
  </si>
  <si>
    <t xml:space="preserve">0195567408 Feliciano Barboza Pérez </t>
  </si>
  <si>
    <t>0164166426 Victor Hugo Pérez</t>
  </si>
  <si>
    <t>0480858110 María Josefina Cabrera Palomera</t>
  </si>
  <si>
    <t>OPS Operadora Panamericana (GASOLINERA)</t>
  </si>
  <si>
    <t>019500440 Juan Armando Salgado Segura (Servi Copy)</t>
  </si>
  <si>
    <t>0188793999 José de Jesús Romo Bazan</t>
  </si>
  <si>
    <t>0184262409 José Alfredo Ramírez Gutiérrez</t>
  </si>
  <si>
    <t>Cuenta 137323102098316063 Bancoppel Alberto Roman Bautista López (cables)</t>
  </si>
  <si>
    <t>Santander  '014320655026489166 Distincta Consultoria Integral</t>
  </si>
  <si>
    <t>2724514270 Gabriel Alvarez Sandoval</t>
  </si>
  <si>
    <t>Provisión I.S.R. POR PAGAR  2da quincena enero</t>
  </si>
  <si>
    <t>1199697349 José Martín Bailón Márquez (Taller)</t>
  </si>
  <si>
    <t>1290523356 Sean Montgomery Smith Márquez</t>
  </si>
  <si>
    <t>0101812718 Martha Guadalupe Flores V</t>
  </si>
  <si>
    <t>0101812718 Martha Guadalupe Flores V. (fact. Admón. Anterior)</t>
  </si>
  <si>
    <t>0194985885 Macedonio Sierra Romero</t>
  </si>
  <si>
    <t>0101344846 Productora de leche "La Tizapa"</t>
  </si>
  <si>
    <t>0187138962 José Alberto Romero Romero (admón. Anterior)</t>
  </si>
  <si>
    <t>2712211386 Jorge Parra Aguayo (viáticos)</t>
  </si>
  <si>
    <t>DIF MUNICIPAL</t>
  </si>
  <si>
    <t>Comisión Federal de Electricidad</t>
  </si>
  <si>
    <t>Comisión por certificación de cheque 2794</t>
  </si>
  <si>
    <t>I.V.A. por Comisión por certificación de cheque 2794</t>
  </si>
  <si>
    <t>2995775868 BIANCA AMPARO MURILLO VELAZQUEZ</t>
  </si>
  <si>
    <t>2785589371 David García Chávez</t>
  </si>
  <si>
    <t>50% Restante del finiquito Juan Pablo Ocampo Suárez</t>
  </si>
  <si>
    <t>2996936628 Mónica Gutiérrez Siordia (Taller)</t>
  </si>
  <si>
    <t>2863642283 Samuel Mateo Guadarrama (taller)</t>
  </si>
  <si>
    <t>Coppel Extras Seguridad pública</t>
  </si>
  <si>
    <t>Azteca Extras Seguridad Pública</t>
  </si>
  <si>
    <t>Carlos Eduardo Argeli Vázquez Guzmán</t>
  </si>
  <si>
    <t>Depósito De Agrícola Etzatlan</t>
  </si>
  <si>
    <t>H.S.B.C. Reservaciónes Hotel en Arandas</t>
  </si>
  <si>
    <t>27122169752 Julio Israel Gómez Esquivel (computadoras)</t>
  </si>
  <si>
    <t>2994846745 Ricardo Delgado Pacheco (préstamo personal)</t>
  </si>
  <si>
    <t>0480852295 Sara Garcia Lupercio</t>
  </si>
  <si>
    <t>2948144672 Refugio López Zabalza (apoyo)</t>
  </si>
  <si>
    <t>Jaime Arturo Pérez (campaña de limpieza)</t>
  </si>
  <si>
    <t>Traspaso entre cuentas propias de 0186657362</t>
  </si>
  <si>
    <t>0480855561 Carlos Velez Monteón</t>
  </si>
  <si>
    <t>0184262409 José Alfredo Ramírez Gutíerrez</t>
  </si>
  <si>
    <t>0135312590 Ricardo Vizcarra Pérez</t>
  </si>
  <si>
    <t>´0480849286 Ricardo Corona Ortíz</t>
  </si>
  <si>
    <t>0101812718 Martha Guadalupe Flores Velasco</t>
  </si>
  <si>
    <t>0480853887 Yolanda Velez Montéon</t>
  </si>
  <si>
    <t>2974576179 Eduardo Aviña Zúñiga</t>
  </si>
  <si>
    <t>0164166426 Victor Hugo Pérez Topete</t>
  </si>
  <si>
    <t>0168755132 Victor Erick Castellanos Becerra</t>
  </si>
  <si>
    <t>0195631106 José Federico Ledesma Moran</t>
  </si>
  <si>
    <t>2697767129 Gabriel Lepe Guerrero (grua)</t>
  </si>
  <si>
    <t>HSBC 021320040556132853 Juan Carlos Romero Arias</t>
  </si>
  <si>
    <t>1456885691 Hugo Enrique González Martínez</t>
  </si>
  <si>
    <t>Banorte Alicia Esther González Casillas  Cta. 072320002164953356 (El Centinela)</t>
  </si>
  <si>
    <t>Julio Israel Gómez Esquivel (viaticos Arandas)</t>
  </si>
  <si>
    <t>Candelario Martínez Torres</t>
  </si>
  <si>
    <t>María Chávez Zepeda</t>
  </si>
  <si>
    <t>José Manuel Santillan Ruelas</t>
  </si>
  <si>
    <t>Juana Castañeda Luquin</t>
  </si>
  <si>
    <t>Simón González Aldana</t>
  </si>
  <si>
    <t>1247001754 José Guadalupe Alvarez Sandoval</t>
  </si>
  <si>
    <t>1446919685 Miguel Corona Sánchez</t>
  </si>
  <si>
    <t>2952782081 Pablo Fajardo Montes</t>
  </si>
  <si>
    <t>2779978755 José Mauro Hernández Olmedo</t>
  </si>
  <si>
    <t>0101344846 Productora de leche la Tizapa</t>
  </si>
  <si>
    <t>2947566085 Mónica Alejandra Ibarra Macias</t>
  </si>
  <si>
    <t>Juan Carlos Bernal Rico (bolsas p/basura)</t>
  </si>
  <si>
    <t>Socorro Rodriguez Mariscal  (tortillas)</t>
  </si>
  <si>
    <t>1247004621 Fernando Arciniega Romero</t>
  </si>
  <si>
    <t>Rosalio Martínez Martínez</t>
  </si>
  <si>
    <t>Julio Israel Gómez Esquivel (campaña de limpieza)</t>
  </si>
  <si>
    <t>1414718771 Fabian Aviña Soltero</t>
  </si>
  <si>
    <t>2892754517 Julia González Silva  (apoyo)</t>
  </si>
  <si>
    <t>1258867593 Antonio Noe Aldaz Velez</t>
  </si>
  <si>
    <t>Depósito de recaudación</t>
  </si>
  <si>
    <t>Depósito cheques de otro banco</t>
  </si>
  <si>
    <t>Nómina Extras varias areas</t>
  </si>
  <si>
    <t>Nómina de Base</t>
  </si>
  <si>
    <t>Nómina de Seguridad Pública</t>
  </si>
  <si>
    <t>Nómina de Agua potable</t>
  </si>
  <si>
    <t>Nómina de  Pensionados</t>
  </si>
  <si>
    <t>Nómina de Eventuales</t>
  </si>
  <si>
    <t>2936441599 Rosendo Villa Vallejo Nómina</t>
  </si>
  <si>
    <t>2da quincena enero 2016 Banorte Marisol Becerra González</t>
  </si>
  <si>
    <t>2da quincena enero 2016 Bancopel Juan Francisco Gómez Tovar</t>
  </si>
  <si>
    <t>2da quincena enero 2016 Bco Azteca José Antonio Moreno Glez.</t>
  </si>
  <si>
    <t>2da quincena enero 2016 Bco. Azteca Juan Regalado Aquino</t>
  </si>
  <si>
    <t>2da quincena enero 2016 Bco Azteca Victor Isrrael Rendon González</t>
  </si>
  <si>
    <t>2da quincena enero 2016 Banamex Marleny del Rocio Hurtado Tavares</t>
  </si>
  <si>
    <t>2da quincena enero 2016 Bco Azteca Fco Carlos Salas Carranza</t>
  </si>
  <si>
    <t>2da quincena enero 2016 Bco. Azteca Armando Gómez Meza</t>
  </si>
  <si>
    <t>2da quincena enero 2016 Bco. Azteca Arturo Arquieta Vadillo</t>
  </si>
  <si>
    <t>2da quincena enero 2016 Bco Azteca Hugo Juárez Flores</t>
  </si>
  <si>
    <t xml:space="preserve">2da quincena enero 2016 Banorte Luis Manuel Velez Fregoso </t>
  </si>
  <si>
    <t>1290523356 Sean Montgomery Smith Márquez (arqueólogos Palacio de Ocomo)</t>
  </si>
  <si>
    <t>2967223528 Enrique Martín González Bernal (préstamo personal)</t>
  </si>
  <si>
    <t>José de Jesús Martínez González (Finiquito)</t>
  </si>
  <si>
    <t>Participaciones</t>
  </si>
  <si>
    <t>0191604902 Sistema DIF Municipal</t>
  </si>
  <si>
    <t>Jaime Arturo Pérez (1a quincena feb 2016)</t>
  </si>
  <si>
    <t>Pago a Telmex recibo de Diciembre 2015</t>
  </si>
  <si>
    <t>Pago a Telmex recibo de Enero 2016</t>
  </si>
  <si>
    <t>014180655044221957 Grupo Parisina (apoyo)</t>
  </si>
  <si>
    <t>2703969975 Alberto Marquez Cervantes (nómina 1a quincena febrero 2016)</t>
  </si>
  <si>
    <t>EXTRAS</t>
  </si>
  <si>
    <t>Comisión por certificación de cheque 2815</t>
  </si>
  <si>
    <t>IVA  Comisión por certificación de cheque 2815</t>
  </si>
  <si>
    <t>2724514238 Jesús Alejandro Mederos Arriaga (préstamo Personal)</t>
  </si>
  <si>
    <t>BANCOPEL Juan Francisco Gómez Tovar (extras)</t>
  </si>
  <si>
    <t xml:space="preserve">Azteca Extras Seguridad Pública José A. Moreno </t>
  </si>
  <si>
    <t>Azteca Extras Seguridad Pública Juan Regalado Aquino</t>
  </si>
  <si>
    <t>Azteca Extras seg. Pública Fco. Carlos Salas C.</t>
  </si>
  <si>
    <t>Azteca Extras seg. Pública Armando Gómez M.</t>
  </si>
  <si>
    <t>Sistema DIF Municipal</t>
  </si>
  <si>
    <t>2994243056 Apoyo Joaquina González Santiago</t>
  </si>
  <si>
    <t>2712215470 Extras Angelica Yvette Rodríguez C.</t>
  </si>
  <si>
    <t>0480852376 Materiales Aviña</t>
  </si>
  <si>
    <t>1246991769  Elfi</t>
  </si>
  <si>
    <t>0194985885 Macedonio Sierra Romero (Ivanny)</t>
  </si>
  <si>
    <t>0187138962 José Alberto Romero Romero</t>
  </si>
  <si>
    <t>0135312590 Ricardo Vizcarra Pérez (Comex)</t>
  </si>
  <si>
    <t>1458694877  Xochil Aspacia Yolanda Velez Fregoso (Hotel Cadillac)</t>
  </si>
  <si>
    <t>0144531868 Comercializadora Eléctrica Monjarraz, S.A. de C.V.</t>
  </si>
  <si>
    <t>Hector Enrique Barba Gómez (cenas)</t>
  </si>
  <si>
    <t>José Luis Flores Montes (taller de conservación de alimentos)</t>
  </si>
  <si>
    <t>Carlos Nicandro Velez Castillo</t>
  </si>
  <si>
    <t>CANCELADO</t>
  </si>
  <si>
    <t>Eduardo Ramos Romero</t>
  </si>
  <si>
    <t>HSBC 021320040498781689 Gloria Elizabeth García Chacon</t>
  </si>
  <si>
    <t>0170509000 Guadalupe Ramírez Luna (Hotel Plaza Jardín)</t>
  </si>
  <si>
    <t>0195058449 Claudio Vázquez Gómez</t>
  </si>
  <si>
    <t>0188764018 Guillermo Martínez García (nueva Frutería)</t>
  </si>
  <si>
    <t>0480855561 Carlos Vélez Monteón</t>
  </si>
  <si>
    <t>0196158196 Herculano Castorena Arce</t>
  </si>
  <si>
    <t>2601145592 Carlos Rafael FregosoBarboza</t>
  </si>
  <si>
    <t>0162404494 GustavoRamos Romero</t>
  </si>
  <si>
    <t>0195631106 José Federico Lerdesma Moran</t>
  </si>
  <si>
    <t>2771123858 José Francisco Olmos Escatel (infra</t>
  </si>
  <si>
    <t>2910054518 Estefanía Ceja Navarro</t>
  </si>
  <si>
    <t>2602004682 Arturo Acosta Espinoza</t>
  </si>
  <si>
    <t>0158956812 Sergio Parra Peña</t>
  </si>
  <si>
    <t>0135824095 Fermín Zúñiga Díaz</t>
  </si>
  <si>
    <t>1199609024 Juana Castañeda Luquin</t>
  </si>
  <si>
    <t>0195315190 Héctor Maximiliano López de León</t>
  </si>
  <si>
    <t>2823222152 Delia Gómez Bernal</t>
  </si>
  <si>
    <t>0195000440 Juan Armando Salgado Segura</t>
  </si>
  <si>
    <t>0199719458 Ops (operadora panamericana) Gasolina</t>
  </si>
  <si>
    <t>0136536646 Super Servicio 5 Minas (gasolina)</t>
  </si>
  <si>
    <t>Bancopel  137323102098316063 Alberto Román Bautista López (cable)</t>
  </si>
  <si>
    <t>0153267296 Unicom</t>
  </si>
  <si>
    <t>Banamex 002320027400801243 Papelería Nueva Escocia</t>
  </si>
  <si>
    <t xml:space="preserve">2712971828 Irene Magali Arquieta González </t>
  </si>
  <si>
    <t>Ramón Ochoa Flores (abono finiquito)</t>
  </si>
  <si>
    <t>0107104448 Eduardo Ron Ramos (viáticos)</t>
  </si>
  <si>
    <t>2712212102 Miguel Acosta González (préstamo personal)</t>
  </si>
  <si>
    <t>Transf. Banorte "El Porvenir" Ameca</t>
  </si>
  <si>
    <t>Depósito renta plaza de Toros Granada</t>
  </si>
  <si>
    <t>Depósito de Participaciones</t>
  </si>
  <si>
    <t>Arnulfo Aviña Barboza (pago de préstamo)</t>
  </si>
  <si>
    <t>Arnulfo Aviña Barboza (pago de interéses de préstamo)</t>
  </si>
  <si>
    <t>Luis Alberto Valenzuela Montes (viaje a Arandas)</t>
  </si>
  <si>
    <t>2963774090 1a quinc feb Gerardo Gutiérrez García</t>
  </si>
  <si>
    <t>2870702439 Edgar Fernando Bernal Estrada (Préstamo Personal)</t>
  </si>
  <si>
    <t>2724514130 José Mariano Corona Martínez (Préstamo Personal)</t>
  </si>
  <si>
    <t>Gloria Flores Romero</t>
  </si>
  <si>
    <t>Extras personal Servicios Públicos</t>
  </si>
  <si>
    <t>Azteca 127320013718634062 José Antonio Moreno González (Préstamo Personal)</t>
  </si>
  <si>
    <t>Azteca 127320013273373033 Arturo Arquieta Vadillo (Préstamo Personal)</t>
  </si>
  <si>
    <t>Antonio Mariscal Acevedo (pago de camioneta)</t>
  </si>
  <si>
    <t>Secretaría de Finanzas del Gobierno del Estado (cambio de propietario camioneta LUV)</t>
  </si>
  <si>
    <t>0100814423 Mayra Lizeth Gómez Gracia</t>
  </si>
  <si>
    <t>Francisco Javier Leal (Hospitales Civiles curso)</t>
  </si>
  <si>
    <t>Julio Israel Gómez Esquivel (reposición de gastos</t>
  </si>
  <si>
    <t>DEP PRACTIC 3472 FOLIO 1906</t>
  </si>
  <si>
    <t>(Finiquito) Jorge Alberto Rivera Moreno</t>
  </si>
  <si>
    <t>Esther Bacilio Ramos (facturas serv. Llantas)</t>
  </si>
  <si>
    <t>0199647910 Yolanda Lucia González Blanco</t>
  </si>
  <si>
    <t>2884774663 Javier Nuñez Montes</t>
  </si>
  <si>
    <t>0184262409 José Alfredo Rámirez Gutíerrez</t>
  </si>
  <si>
    <t>0195631106 José Federico Ledesma moran</t>
  </si>
  <si>
    <t>0179788719 CR FORMAS</t>
  </si>
  <si>
    <t xml:space="preserve">137323102098316063 (coppel) Alberto Roman Bautista López </t>
  </si>
  <si>
    <t>Francisco Javier González Castañeda  (botas)</t>
  </si>
  <si>
    <t>1425180155 Ma. Claudia Ventura Hernández</t>
  </si>
  <si>
    <t>2712971313 Judith Verónica Ramos Ruiz</t>
  </si>
  <si>
    <t>1246999301 Salvador Gerardo Hurtado Muñoz</t>
  </si>
  <si>
    <t>Oscar Guillermo González Arquieta</t>
  </si>
  <si>
    <t>Depósito de la recaudación (cheque bancomer)</t>
  </si>
  <si>
    <t>Pago de predial El Tempizque</t>
  </si>
  <si>
    <t>Pago de predial Guillermo Jaramillo</t>
  </si>
  <si>
    <t xml:space="preserve">Pago 2da de escobedo s/n </t>
  </si>
  <si>
    <t>Pago de predial Guillermo Jaramillo Mina 228</t>
  </si>
  <si>
    <t xml:space="preserve">El Porvenir de Ameca </t>
  </si>
  <si>
    <t>cheques en tránsito</t>
  </si>
  <si>
    <t>Secretaría de Finanzas del Gobierno del Estado de Jalisco (pago de refrendos y multas )</t>
  </si>
  <si>
    <t>Fecha</t>
  </si>
  <si>
    <t>Número</t>
  </si>
  <si>
    <t>Importe</t>
  </si>
  <si>
    <t>Nombre</t>
  </si>
  <si>
    <t>Blanca Estela Barrios Muñoz (Jorge Ron)</t>
  </si>
  <si>
    <t>Jose manuel santillan ruelas</t>
  </si>
  <si>
    <t>1486555004 José Manuel Hernández Aguirre</t>
  </si>
  <si>
    <t>Juan Carlos Bernal Rico</t>
  </si>
  <si>
    <t>0192240025 Antonio Barocio Figueroa (medicos)</t>
  </si>
  <si>
    <t>edilia</t>
  </si>
  <si>
    <t>Jaime Arturo Pérez (2da quincena febrero 2016)</t>
  </si>
  <si>
    <t>pio</t>
  </si>
  <si>
    <t xml:space="preserve">Oscar Rafael Guevara Rivera </t>
  </si>
  <si>
    <t>Banorte Pago del 1 al millar Fdo de Infraestructura deportiva</t>
  </si>
  <si>
    <t>Juan Miguel Trejo Guerrero Fac 004-F reparación de vibro compactador Wacker</t>
  </si>
  <si>
    <t>1290523356 Monty</t>
  </si>
  <si>
    <t>Carlos Nicandro Velez C</t>
  </si>
  <si>
    <t>Depósito Bmer Cash (participaciones)</t>
  </si>
  <si>
    <t>Dispersion Nómina Base</t>
  </si>
  <si>
    <t>Dispersion Nómina Seguridad pública</t>
  </si>
  <si>
    <t xml:space="preserve">Dispersion Nómina </t>
  </si>
  <si>
    <t>Dispersion Nómina Eventuales</t>
  </si>
  <si>
    <t>2994202740 Noe Domínguez Pérez</t>
  </si>
  <si>
    <t>2994202929 Javier Antonio Figueroa Santiago</t>
  </si>
  <si>
    <t>1473873587 Lucía Domínguez Ventura (el Amparo)</t>
  </si>
  <si>
    <t>MARISOL BECERRA GONZALEZ</t>
  </si>
  <si>
    <t>2da quinc oct</t>
  </si>
  <si>
    <t>ISR POR PAGAR</t>
  </si>
  <si>
    <t>GOMEZ TOVAR JUAN FRANCISCO</t>
  </si>
  <si>
    <t>1a quinc oct</t>
  </si>
  <si>
    <t>MORENO GONZALEZ JOSE ANTONIO</t>
  </si>
  <si>
    <t>1a quinc  nov</t>
  </si>
  <si>
    <t>REGALADO AQUINO JUAN</t>
  </si>
  <si>
    <t>2da quinc  nov</t>
  </si>
  <si>
    <t>RENDON GONZALEZ VICTOR ISRRAEL</t>
  </si>
  <si>
    <t>1a quinc  dic</t>
  </si>
  <si>
    <t>MARLENY DEL ROCIO HURTADO TABARES</t>
  </si>
  <si>
    <t>2da quinc  dic</t>
  </si>
  <si>
    <t>FRANCISCO CARLOS SALAS CARRANZA</t>
  </si>
  <si>
    <t>1a quincena enero 2016</t>
  </si>
  <si>
    <t>GOMEZ MEZA ARMANDO</t>
  </si>
  <si>
    <t>2da quincena enero 2016</t>
  </si>
  <si>
    <t>ARTURO ARQUIETA VADILLO</t>
  </si>
  <si>
    <t>HUGO JUAREZ FLORES</t>
  </si>
  <si>
    <t>LUIS MANUEL VELEZ FREGOSO</t>
  </si>
  <si>
    <t>SALDO EN BANCOS</t>
  </si>
  <si>
    <t>2829141944 Adrian Salmeron Ochoa Pta de Peri</t>
  </si>
  <si>
    <t>SALDO EN LIBROS</t>
  </si>
  <si>
    <t>Predial Juárez 320</t>
  </si>
  <si>
    <t>DIFERENCIA</t>
  </si>
  <si>
    <t>Agua Juárez 320</t>
  </si>
  <si>
    <t>Depósito de la  recaudación</t>
  </si>
  <si>
    <t>CHEQUES EN TRANSITO</t>
  </si>
  <si>
    <t>Dispersión   Extras</t>
  </si>
  <si>
    <t>2963774090 Gerardo Gutíerrez García 2da quincena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</si>
</sst>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Fill="1" applyAlignment="1">
      <alignment horizontal="center"/>
    </xf>
    <xf numFmtId="43" fontId="0" fillId="0" borderId="1" xfId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/>
    <xf numFmtId="0" fontId="0" fillId="0" borderId="0" xfId="1" applyNumberFormat="1" applyFont="1" applyFill="1"/>
    <xf numFmtId="14" fontId="0" fillId="0" borderId="1" xfId="1" applyNumberFormat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0" xfId="1" applyFont="1" applyFill="1" applyBorder="1"/>
    <xf numFmtId="43" fontId="0" fillId="2" borderId="1" xfId="1" applyFont="1" applyFill="1" applyBorder="1" applyAlignment="1">
      <alignment horizontal="justify"/>
    </xf>
    <xf numFmtId="43" fontId="0" fillId="0" borderId="0" xfId="1" applyFont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43" fontId="2" fillId="0" borderId="0" xfId="1" applyFont="1"/>
    <xf numFmtId="0" fontId="0" fillId="0" borderId="0" xfId="1" applyNumberFormat="1" applyFont="1"/>
    <xf numFmtId="43" fontId="0" fillId="0" borderId="1" xfId="1" applyFont="1" applyFill="1" applyBorder="1" applyAlignment="1">
      <alignment horizontal="justify" vertical="center"/>
    </xf>
    <xf numFmtId="164" fontId="0" fillId="0" borderId="0" xfId="1" applyNumberFormat="1" applyFont="1"/>
    <xf numFmtId="0" fontId="0" fillId="0" borderId="1" xfId="1" applyNumberFormat="1" applyFont="1" applyFill="1" applyBorder="1" applyAlignment="1">
      <alignment horizontal="justify"/>
    </xf>
    <xf numFmtId="43" fontId="0" fillId="0" borderId="1" xfId="1" quotePrefix="1" applyFont="1" applyFill="1" applyBorder="1" applyAlignment="1">
      <alignment horizontal="justify"/>
    </xf>
    <xf numFmtId="14" fontId="0" fillId="0" borderId="1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justify"/>
    </xf>
    <xf numFmtId="43" fontId="0" fillId="0" borderId="0" xfId="1" applyFont="1" applyBorder="1"/>
    <xf numFmtId="43" fontId="0" fillId="2" borderId="1" xfId="1" applyFont="1" applyFill="1" applyBorder="1"/>
    <xf numFmtId="43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14" fontId="0" fillId="0" borderId="0" xfId="1" applyNumberFormat="1" applyFont="1" applyFill="1" applyBorder="1" applyAlignment="1">
      <alignment vertical="center"/>
    </xf>
    <xf numFmtId="0" fontId="0" fillId="0" borderId="1" xfId="1" applyNumberFormat="1" applyFont="1" applyBorder="1"/>
    <xf numFmtId="43" fontId="0" fillId="0" borderId="1" xfId="1" applyFont="1" applyBorder="1"/>
    <xf numFmtId="43" fontId="0" fillId="0" borderId="1" xfId="1" applyFont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43" fontId="0" fillId="0" borderId="1" xfId="1" applyFont="1" applyBorder="1" applyAlignment="1">
      <alignment horizontal="justify"/>
    </xf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Protection="1">
      <protection hidden="1"/>
    </xf>
    <xf numFmtId="0" fontId="5" fillId="0" borderId="1" xfId="0" applyFont="1" applyFill="1" applyBorder="1"/>
    <xf numFmtId="43" fontId="2" fillId="0" borderId="1" xfId="1" applyFont="1" applyBorder="1"/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5"/>
  <sheetViews>
    <sheetView tabSelected="1" topLeftCell="A45" workbookViewId="0">
      <selection activeCell="D48" sqref="D48"/>
    </sheetView>
  </sheetViews>
  <sheetFormatPr baseColWidth="10" defaultRowHeight="15" x14ac:dyDescent="0.25"/>
  <cols>
    <col min="1" max="1" width="1.5703125" style="3" customWidth="1"/>
    <col min="2" max="2" width="11.5703125" style="10" customWidth="1"/>
    <col min="3" max="3" width="11.140625" style="11" customWidth="1"/>
    <col min="4" max="4" width="43.42578125" style="10" customWidth="1"/>
    <col min="5" max="5" width="14.140625" style="10" bestFit="1" customWidth="1"/>
    <col min="6" max="6" width="13.140625" style="10" bestFit="1" customWidth="1"/>
    <col min="7" max="8" width="15.7109375" style="10" customWidth="1"/>
    <col min="9" max="9" width="13.140625" style="3" bestFit="1" customWidth="1"/>
    <col min="10" max="10" width="14" style="3" customWidth="1"/>
    <col min="11" max="11" width="23.42578125" style="3" customWidth="1"/>
    <col min="12" max="12" width="15.85546875" style="3" bestFit="1" customWidth="1"/>
    <col min="13" max="13" width="13.140625" style="3" bestFit="1" customWidth="1"/>
    <col min="14" max="14" width="11.7109375" style="3" bestFit="1" customWidth="1"/>
    <col min="15" max="16" width="11.5703125" style="3" bestFit="1" customWidth="1"/>
    <col min="17" max="17" width="13.140625" style="3" bestFit="1" customWidth="1"/>
    <col min="18" max="18" width="11.42578125" style="3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9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/>
    </row>
    <row r="5" spans="1:9" s="3" customFormat="1" x14ac:dyDescent="0.25">
      <c r="B5" s="10"/>
      <c r="C5" s="11"/>
      <c r="D5" s="2" t="s">
        <v>8</v>
      </c>
      <c r="E5" s="10"/>
      <c r="F5" s="10"/>
      <c r="G5" s="10">
        <v>270250.11</v>
      </c>
      <c r="H5" s="10"/>
    </row>
    <row r="6" spans="1:9" s="3" customFormat="1" x14ac:dyDescent="0.25">
      <c r="A6" s="3">
        <f>G5</f>
        <v>270250.11</v>
      </c>
      <c r="B6" s="12">
        <v>42402</v>
      </c>
      <c r="C6" s="7"/>
      <c r="D6" s="13" t="s">
        <v>9</v>
      </c>
      <c r="E6" s="6">
        <v>930</v>
      </c>
      <c r="F6" s="6"/>
      <c r="G6" s="6">
        <f>A6-E6+F6</f>
        <v>269320.11</v>
      </c>
      <c r="H6" s="14"/>
    </row>
    <row r="7" spans="1:9" s="3" customFormat="1" x14ac:dyDescent="0.25">
      <c r="A7" s="3">
        <f t="shared" ref="A7:A70" si="0">G6</f>
        <v>269320.11</v>
      </c>
      <c r="B7" s="12">
        <v>42402</v>
      </c>
      <c r="C7" s="7"/>
      <c r="D7" s="13" t="s">
        <v>10</v>
      </c>
      <c r="E7" s="6">
        <v>148.80000000000001</v>
      </c>
      <c r="F7" s="6"/>
      <c r="G7" s="6">
        <f t="shared" ref="G7:G70" si="1">A7-E7+F7</f>
        <v>269171.31</v>
      </c>
      <c r="H7" s="14"/>
    </row>
    <row r="8" spans="1:9" s="3" customFormat="1" ht="30" x14ac:dyDescent="0.25">
      <c r="A8" s="3">
        <f t="shared" si="0"/>
        <v>269171.31</v>
      </c>
      <c r="B8" s="12">
        <v>42402</v>
      </c>
      <c r="C8" s="7" t="s">
        <v>11</v>
      </c>
      <c r="D8" s="15" t="s">
        <v>12</v>
      </c>
      <c r="E8" s="6">
        <v>1200</v>
      </c>
      <c r="F8" s="6"/>
      <c r="G8" s="6">
        <f t="shared" si="1"/>
        <v>267971.31</v>
      </c>
      <c r="H8" s="14"/>
    </row>
    <row r="9" spans="1:9" s="3" customFormat="1" ht="30" x14ac:dyDescent="0.25">
      <c r="A9" s="3">
        <f t="shared" si="0"/>
        <v>267971.31</v>
      </c>
      <c r="B9" s="12">
        <v>42402</v>
      </c>
      <c r="C9" s="7" t="s">
        <v>11</v>
      </c>
      <c r="D9" s="13" t="s">
        <v>13</v>
      </c>
      <c r="E9" s="6">
        <v>800</v>
      </c>
      <c r="F9" s="6"/>
      <c r="G9" s="6">
        <f t="shared" si="1"/>
        <v>267171.31</v>
      </c>
      <c r="H9" s="14"/>
    </row>
    <row r="10" spans="1:9" s="3" customFormat="1" ht="30" x14ac:dyDescent="0.25">
      <c r="A10" s="3">
        <f t="shared" si="0"/>
        <v>267171.31</v>
      </c>
      <c r="B10" s="12">
        <v>42402</v>
      </c>
      <c r="C10" s="7" t="s">
        <v>11</v>
      </c>
      <c r="D10" s="13" t="s">
        <v>14</v>
      </c>
      <c r="E10" s="6">
        <v>2000</v>
      </c>
      <c r="F10" s="6"/>
      <c r="G10" s="6">
        <f t="shared" si="1"/>
        <v>265171.31</v>
      </c>
      <c r="H10" s="14"/>
    </row>
    <row r="11" spans="1:9" s="3" customFormat="1" x14ac:dyDescent="0.25">
      <c r="A11" s="3">
        <f t="shared" si="0"/>
        <v>265171.31</v>
      </c>
      <c r="B11" s="12">
        <v>42402</v>
      </c>
      <c r="C11" s="7" t="s">
        <v>11</v>
      </c>
      <c r="D11" s="13" t="s">
        <v>15</v>
      </c>
      <c r="E11" s="6">
        <v>1600</v>
      </c>
      <c r="F11" s="6"/>
      <c r="G11" s="6">
        <f t="shared" si="1"/>
        <v>263571.31</v>
      </c>
      <c r="H11" s="14"/>
    </row>
    <row r="12" spans="1:9" s="3" customFormat="1" ht="30" x14ac:dyDescent="0.25">
      <c r="A12" s="16">
        <f t="shared" si="0"/>
        <v>263571.31</v>
      </c>
      <c r="B12" s="12">
        <v>42402</v>
      </c>
      <c r="C12" s="17" t="s">
        <v>11</v>
      </c>
      <c r="D12" s="13" t="s">
        <v>16</v>
      </c>
      <c r="E12" s="18">
        <v>1000</v>
      </c>
      <c r="F12" s="6"/>
      <c r="G12" s="18">
        <f t="shared" si="1"/>
        <v>262571.31</v>
      </c>
      <c r="H12" s="19"/>
      <c r="I12" s="20"/>
    </row>
    <row r="13" spans="1:9" s="3" customFormat="1" ht="30" x14ac:dyDescent="0.25">
      <c r="A13" s="3">
        <f t="shared" si="0"/>
        <v>262571.31</v>
      </c>
      <c r="B13" s="12">
        <v>42402</v>
      </c>
      <c r="C13" s="7" t="s">
        <v>11</v>
      </c>
      <c r="D13" s="13" t="s">
        <v>17</v>
      </c>
      <c r="E13" s="6">
        <v>2122</v>
      </c>
      <c r="F13" s="6"/>
      <c r="G13" s="6">
        <f t="shared" si="1"/>
        <v>260449.31</v>
      </c>
      <c r="H13" s="14"/>
    </row>
    <row r="14" spans="1:9" s="3" customFormat="1" ht="30" x14ac:dyDescent="0.25">
      <c r="A14" s="3">
        <f t="shared" si="0"/>
        <v>260449.31</v>
      </c>
      <c r="B14" s="12">
        <v>42402</v>
      </c>
      <c r="C14" s="7" t="s">
        <v>11</v>
      </c>
      <c r="D14" s="13" t="s">
        <v>18</v>
      </c>
      <c r="E14" s="6">
        <v>608</v>
      </c>
      <c r="F14" s="6"/>
      <c r="G14" s="6">
        <f t="shared" si="1"/>
        <v>259841.31</v>
      </c>
      <c r="H14" s="14"/>
    </row>
    <row r="15" spans="1:9" s="3" customFormat="1" ht="30" x14ac:dyDescent="0.25">
      <c r="A15" s="16">
        <f t="shared" si="0"/>
        <v>259841.31</v>
      </c>
      <c r="B15" s="12">
        <v>42402</v>
      </c>
      <c r="C15" s="17" t="s">
        <v>11</v>
      </c>
      <c r="D15" s="13" t="s">
        <v>19</v>
      </c>
      <c r="E15" s="18">
        <v>974.8</v>
      </c>
      <c r="F15" s="18"/>
      <c r="G15" s="18">
        <f t="shared" si="1"/>
        <v>258866.51</v>
      </c>
      <c r="H15" s="19"/>
    </row>
    <row r="16" spans="1:9" s="3" customFormat="1" ht="45" x14ac:dyDescent="0.25">
      <c r="A16" s="16">
        <f t="shared" si="0"/>
        <v>258866.51</v>
      </c>
      <c r="B16" s="12">
        <v>42402</v>
      </c>
      <c r="C16" s="17">
        <v>2775</v>
      </c>
      <c r="D16" s="13" t="s">
        <v>20</v>
      </c>
      <c r="E16" s="18">
        <v>11000</v>
      </c>
      <c r="F16" s="18"/>
      <c r="G16" s="18">
        <f t="shared" si="1"/>
        <v>247866.51</v>
      </c>
      <c r="H16" s="19"/>
    </row>
    <row r="17" spans="1:17" s="3" customFormat="1" ht="45" x14ac:dyDescent="0.25">
      <c r="A17" s="16">
        <f t="shared" si="0"/>
        <v>247866.51</v>
      </c>
      <c r="B17" s="12">
        <v>42402</v>
      </c>
      <c r="C17" s="17">
        <v>2776</v>
      </c>
      <c r="D17" s="13" t="s">
        <v>20</v>
      </c>
      <c r="E17" s="18">
        <v>11000</v>
      </c>
      <c r="F17" s="6"/>
      <c r="G17" s="18">
        <f t="shared" si="1"/>
        <v>236866.51</v>
      </c>
      <c r="H17" s="19"/>
      <c r="K17" s="21"/>
    </row>
    <row r="18" spans="1:17" s="3" customFormat="1" x14ac:dyDescent="0.25">
      <c r="A18" s="16">
        <f t="shared" si="0"/>
        <v>236866.51</v>
      </c>
      <c r="B18" s="12">
        <v>42402</v>
      </c>
      <c r="C18" s="17">
        <v>2777</v>
      </c>
      <c r="D18" s="13" t="s">
        <v>21</v>
      </c>
      <c r="E18" s="18">
        <v>6632.8</v>
      </c>
      <c r="F18" s="18"/>
      <c r="G18" s="18">
        <f t="shared" si="1"/>
        <v>230233.71000000002</v>
      </c>
      <c r="H18" s="19"/>
      <c r="J18" s="3">
        <v>0</v>
      </c>
      <c r="K18" s="21"/>
    </row>
    <row r="19" spans="1:17" s="3" customFormat="1" ht="30" x14ac:dyDescent="0.25">
      <c r="A19" s="16">
        <f t="shared" si="0"/>
        <v>230233.71000000002</v>
      </c>
      <c r="B19" s="12">
        <v>42402</v>
      </c>
      <c r="C19" s="17">
        <v>2778</v>
      </c>
      <c r="D19" s="13" t="s">
        <v>22</v>
      </c>
      <c r="E19" s="18">
        <v>8405.74</v>
      </c>
      <c r="F19" s="18"/>
      <c r="G19" s="18">
        <f t="shared" si="1"/>
        <v>221827.97000000003</v>
      </c>
      <c r="H19" s="19"/>
      <c r="K19" s="21"/>
    </row>
    <row r="20" spans="1:17" s="3" customFormat="1" x14ac:dyDescent="0.25">
      <c r="A20" s="16">
        <f t="shared" si="0"/>
        <v>221827.97000000003</v>
      </c>
      <c r="B20" s="12">
        <v>42402</v>
      </c>
      <c r="C20" s="17">
        <v>2779</v>
      </c>
      <c r="D20" s="13" t="s">
        <v>23</v>
      </c>
      <c r="E20" s="18">
        <v>17759.5</v>
      </c>
      <c r="F20" s="18"/>
      <c r="G20" s="18">
        <f t="shared" si="1"/>
        <v>204068.47000000003</v>
      </c>
      <c r="H20" s="19"/>
    </row>
    <row r="21" spans="1:17" s="3" customFormat="1" x14ac:dyDescent="0.25">
      <c r="A21" s="16">
        <f t="shared" si="0"/>
        <v>204068.47000000003</v>
      </c>
      <c r="B21" s="12">
        <v>42402</v>
      </c>
      <c r="C21" s="17">
        <v>2780</v>
      </c>
      <c r="D21" s="18" t="s">
        <v>24</v>
      </c>
      <c r="E21" s="18">
        <v>15831.2</v>
      </c>
      <c r="F21" s="18"/>
      <c r="G21" s="18">
        <f t="shared" si="1"/>
        <v>188237.27000000002</v>
      </c>
      <c r="H21" s="19"/>
    </row>
    <row r="22" spans="1:17" s="3" customFormat="1" x14ac:dyDescent="0.25">
      <c r="A22" s="16">
        <f t="shared" si="0"/>
        <v>188237.27000000002</v>
      </c>
      <c r="B22" s="12">
        <v>42402</v>
      </c>
      <c r="C22" s="17">
        <v>2781</v>
      </c>
      <c r="D22" s="18" t="s">
        <v>25</v>
      </c>
      <c r="E22" s="18">
        <v>50000</v>
      </c>
      <c r="F22" s="18"/>
      <c r="G22" s="18">
        <f t="shared" si="1"/>
        <v>138237.27000000002</v>
      </c>
      <c r="H22" s="19"/>
    </row>
    <row r="23" spans="1:17" s="3" customFormat="1" x14ac:dyDescent="0.25">
      <c r="A23" s="16">
        <f t="shared" si="0"/>
        <v>138237.27000000002</v>
      </c>
      <c r="B23" s="12">
        <v>42402</v>
      </c>
      <c r="C23" s="17">
        <v>2782</v>
      </c>
      <c r="D23" s="18" t="s">
        <v>26</v>
      </c>
      <c r="E23" s="18">
        <v>17887.5</v>
      </c>
      <c r="F23" s="18"/>
      <c r="G23" s="18">
        <f t="shared" si="1"/>
        <v>120349.77000000002</v>
      </c>
      <c r="H23" s="19"/>
    </row>
    <row r="24" spans="1:17" s="3" customFormat="1" x14ac:dyDescent="0.25">
      <c r="A24" s="16">
        <f t="shared" si="0"/>
        <v>120349.77000000002</v>
      </c>
      <c r="B24" s="12">
        <v>42402</v>
      </c>
      <c r="C24" s="17"/>
      <c r="D24" s="22" t="s">
        <v>27</v>
      </c>
      <c r="E24" s="18"/>
      <c r="F24" s="18">
        <v>104365.04</v>
      </c>
      <c r="G24" s="18">
        <f t="shared" si="1"/>
        <v>224714.81</v>
      </c>
      <c r="H24" s="19"/>
    </row>
    <row r="25" spans="1:17" s="3" customFormat="1" x14ac:dyDescent="0.25">
      <c r="A25" s="16">
        <f t="shared" si="0"/>
        <v>224714.81</v>
      </c>
      <c r="B25" s="12">
        <v>42402</v>
      </c>
      <c r="C25" s="17" t="s">
        <v>11</v>
      </c>
      <c r="D25" s="18" t="s">
        <v>28</v>
      </c>
      <c r="E25" s="18">
        <v>3000</v>
      </c>
      <c r="F25" s="18"/>
      <c r="G25" s="18">
        <f t="shared" si="1"/>
        <v>221714.81</v>
      </c>
      <c r="H25" s="19"/>
    </row>
    <row r="26" spans="1:17" s="3" customFormat="1" x14ac:dyDescent="0.25">
      <c r="A26" s="16">
        <f t="shared" si="0"/>
        <v>221714.81</v>
      </c>
      <c r="B26" s="12">
        <v>42402</v>
      </c>
      <c r="C26" s="17" t="s">
        <v>11</v>
      </c>
      <c r="D26" s="18" t="s">
        <v>29</v>
      </c>
      <c r="E26" s="18">
        <v>5483.5</v>
      </c>
      <c r="F26" s="18"/>
      <c r="G26" s="18">
        <f t="shared" si="1"/>
        <v>216231.31</v>
      </c>
      <c r="H26" s="19"/>
    </row>
    <row r="27" spans="1:17" s="3" customFormat="1" x14ac:dyDescent="0.25">
      <c r="A27" s="16">
        <f t="shared" si="0"/>
        <v>216231.31</v>
      </c>
      <c r="B27" s="12">
        <v>42403</v>
      </c>
      <c r="C27" s="17" t="s">
        <v>11</v>
      </c>
      <c r="D27" s="18" t="s">
        <v>30</v>
      </c>
      <c r="E27" s="18">
        <v>610.4</v>
      </c>
      <c r="F27" s="18"/>
      <c r="G27" s="18">
        <f t="shared" si="1"/>
        <v>215620.91</v>
      </c>
      <c r="H27" s="19"/>
      <c r="N27" s="23">
        <v>2015</v>
      </c>
      <c r="O27" s="23">
        <v>2014</v>
      </c>
      <c r="P27" s="23">
        <v>2013</v>
      </c>
    </row>
    <row r="28" spans="1:17" s="3" customFormat="1" x14ac:dyDescent="0.25">
      <c r="A28" s="16">
        <f t="shared" si="0"/>
        <v>215620.91</v>
      </c>
      <c r="B28" s="12">
        <v>42403</v>
      </c>
      <c r="C28" s="17" t="s">
        <v>11</v>
      </c>
      <c r="D28" s="13" t="s">
        <v>31</v>
      </c>
      <c r="E28" s="6">
        <v>600</v>
      </c>
      <c r="F28" s="6"/>
      <c r="G28" s="18">
        <f t="shared" si="1"/>
        <v>215020.91</v>
      </c>
      <c r="H28" s="19"/>
      <c r="N28" s="3" t="e">
        <f>#REF!+#REF!</f>
        <v>#REF!</v>
      </c>
      <c r="O28" s="3">
        <v>76436.600000000006</v>
      </c>
      <c r="P28" s="3">
        <v>76436.600000000006</v>
      </c>
    </row>
    <row r="29" spans="1:17" s="3" customFormat="1" x14ac:dyDescent="0.25">
      <c r="A29" s="16">
        <f t="shared" si="0"/>
        <v>215020.91</v>
      </c>
      <c r="B29" s="12">
        <v>42403</v>
      </c>
      <c r="C29" s="17">
        <v>2783</v>
      </c>
      <c r="D29" s="13" t="s">
        <v>32</v>
      </c>
      <c r="E29" s="18">
        <v>1160</v>
      </c>
      <c r="F29" s="18"/>
      <c r="G29" s="18">
        <f t="shared" si="1"/>
        <v>213860.91</v>
      </c>
      <c r="H29" s="19"/>
      <c r="N29" s="3">
        <v>9</v>
      </c>
      <c r="O29" s="3">
        <v>12</v>
      </c>
      <c r="P29" s="3">
        <v>11</v>
      </c>
    </row>
    <row r="30" spans="1:17" s="3" customFormat="1" x14ac:dyDescent="0.25">
      <c r="A30" s="16">
        <f t="shared" si="0"/>
        <v>213860.91</v>
      </c>
      <c r="B30" s="12">
        <v>42403</v>
      </c>
      <c r="C30" s="17">
        <v>2784</v>
      </c>
      <c r="D30" s="13" t="s">
        <v>33</v>
      </c>
      <c r="E30" s="18"/>
      <c r="F30" s="18"/>
      <c r="G30" s="18">
        <f t="shared" si="1"/>
        <v>213860.91</v>
      </c>
      <c r="H30" s="19"/>
      <c r="N30" s="3" t="e">
        <f>N28*N29</f>
        <v>#REF!</v>
      </c>
      <c r="O30" s="3">
        <f>O28*O29</f>
        <v>917239.20000000007</v>
      </c>
      <c r="P30" s="3">
        <f>P28*P29</f>
        <v>840802.60000000009</v>
      </c>
      <c r="Q30" s="3" t="e">
        <f>SUM(N30:P30)</f>
        <v>#REF!</v>
      </c>
    </row>
    <row r="31" spans="1:17" s="3" customFormat="1" ht="30" x14ac:dyDescent="0.25">
      <c r="A31" s="16">
        <f t="shared" si="0"/>
        <v>213860.91</v>
      </c>
      <c r="B31" s="12">
        <v>42403</v>
      </c>
      <c r="C31" s="17">
        <v>2785</v>
      </c>
      <c r="D31" s="13" t="s">
        <v>34</v>
      </c>
      <c r="E31" s="6">
        <v>2610</v>
      </c>
      <c r="F31" s="6"/>
      <c r="G31" s="18">
        <f t="shared" si="1"/>
        <v>211250.91</v>
      </c>
      <c r="H31" s="19"/>
    </row>
    <row r="32" spans="1:17" s="3" customFormat="1" x14ac:dyDescent="0.25">
      <c r="A32" s="16">
        <f t="shared" si="0"/>
        <v>211250.91</v>
      </c>
      <c r="B32" s="12">
        <v>42403</v>
      </c>
      <c r="C32" s="17">
        <v>2786</v>
      </c>
      <c r="D32" s="13" t="s">
        <v>35</v>
      </c>
      <c r="E32" s="18">
        <v>2552</v>
      </c>
      <c r="F32" s="18"/>
      <c r="G32" s="18">
        <f t="shared" si="1"/>
        <v>208698.91</v>
      </c>
      <c r="H32" s="19"/>
    </row>
    <row r="33" spans="1:8" s="3" customFormat="1" x14ac:dyDescent="0.25">
      <c r="A33" s="16">
        <f t="shared" si="0"/>
        <v>208698.91</v>
      </c>
      <c r="B33" s="12">
        <v>42403</v>
      </c>
      <c r="C33" s="17">
        <v>2787</v>
      </c>
      <c r="D33" s="18" t="s">
        <v>33</v>
      </c>
      <c r="E33" s="18"/>
      <c r="F33" s="18"/>
      <c r="G33" s="18">
        <f t="shared" si="1"/>
        <v>208698.91</v>
      </c>
      <c r="H33" s="19"/>
    </row>
    <row r="34" spans="1:8" s="3" customFormat="1" x14ac:dyDescent="0.25">
      <c r="A34" s="16">
        <f t="shared" si="0"/>
        <v>208698.91</v>
      </c>
      <c r="B34" s="12">
        <v>42403</v>
      </c>
      <c r="C34" s="7">
        <v>2788</v>
      </c>
      <c r="D34" s="13" t="s">
        <v>36</v>
      </c>
      <c r="E34" s="6">
        <v>3514.8</v>
      </c>
      <c r="F34" s="6"/>
      <c r="G34" s="18">
        <f t="shared" si="1"/>
        <v>205184.11000000002</v>
      </c>
      <c r="H34" s="19"/>
    </row>
    <row r="35" spans="1:8" s="3" customFormat="1" ht="30" x14ac:dyDescent="0.25">
      <c r="A35" s="16">
        <f t="shared" si="0"/>
        <v>205184.11000000002</v>
      </c>
      <c r="B35" s="12">
        <v>42403</v>
      </c>
      <c r="C35" s="7">
        <v>2789</v>
      </c>
      <c r="D35" s="24" t="s">
        <v>37</v>
      </c>
      <c r="E35" s="6">
        <v>15000</v>
      </c>
      <c r="F35" s="6"/>
      <c r="G35" s="18">
        <f t="shared" si="1"/>
        <v>190184.11000000002</v>
      </c>
      <c r="H35" s="19"/>
    </row>
    <row r="36" spans="1:8" s="3" customFormat="1" ht="30" x14ac:dyDescent="0.25">
      <c r="A36" s="16">
        <f t="shared" si="0"/>
        <v>190184.11000000002</v>
      </c>
      <c r="B36" s="12">
        <v>42403</v>
      </c>
      <c r="C36" s="7">
        <v>2790</v>
      </c>
      <c r="D36" s="24" t="s">
        <v>38</v>
      </c>
      <c r="E36" s="6">
        <v>1856</v>
      </c>
      <c r="F36" s="6"/>
      <c r="G36" s="18">
        <f t="shared" si="1"/>
        <v>188328.11000000002</v>
      </c>
      <c r="H36" s="19"/>
    </row>
    <row r="37" spans="1:8" s="3" customFormat="1" ht="30" x14ac:dyDescent="0.25">
      <c r="A37" s="16">
        <f t="shared" si="0"/>
        <v>188328.11000000002</v>
      </c>
      <c r="B37" s="12">
        <v>42403</v>
      </c>
      <c r="C37" s="7">
        <v>2791</v>
      </c>
      <c r="D37" s="13" t="s">
        <v>39</v>
      </c>
      <c r="E37" s="6">
        <v>3932.4</v>
      </c>
      <c r="F37" s="6"/>
      <c r="G37" s="18">
        <f t="shared" si="1"/>
        <v>184395.71000000002</v>
      </c>
      <c r="H37" s="19"/>
    </row>
    <row r="38" spans="1:8" s="3" customFormat="1" ht="30" x14ac:dyDescent="0.25">
      <c r="A38" s="16">
        <f t="shared" si="0"/>
        <v>184395.71000000002</v>
      </c>
      <c r="B38" s="12">
        <v>42403</v>
      </c>
      <c r="C38" s="7" t="s">
        <v>11</v>
      </c>
      <c r="D38" s="13" t="s">
        <v>40</v>
      </c>
      <c r="E38" s="6">
        <v>2000</v>
      </c>
      <c r="F38" s="6"/>
      <c r="G38" s="18">
        <f t="shared" si="1"/>
        <v>182395.71000000002</v>
      </c>
      <c r="H38" s="10"/>
    </row>
    <row r="39" spans="1:8" s="3" customFormat="1" x14ac:dyDescent="0.25">
      <c r="A39" s="16">
        <f t="shared" si="0"/>
        <v>182395.71000000002</v>
      </c>
      <c r="B39" s="12">
        <v>42403</v>
      </c>
      <c r="C39" s="7" t="s">
        <v>11</v>
      </c>
      <c r="D39" s="13" t="s">
        <v>41</v>
      </c>
      <c r="E39" s="6">
        <v>1500</v>
      </c>
      <c r="F39" s="6"/>
      <c r="G39" s="18">
        <f t="shared" si="1"/>
        <v>180895.71000000002</v>
      </c>
      <c r="H39" s="10"/>
    </row>
    <row r="40" spans="1:8" s="3" customFormat="1" x14ac:dyDescent="0.25">
      <c r="A40" s="16">
        <f t="shared" si="0"/>
        <v>180895.71000000002</v>
      </c>
      <c r="B40" s="12">
        <v>42403</v>
      </c>
      <c r="C40" s="7" t="s">
        <v>11</v>
      </c>
      <c r="D40" s="25" t="s">
        <v>42</v>
      </c>
      <c r="E40" s="6">
        <v>13617</v>
      </c>
      <c r="F40" s="6"/>
      <c r="G40" s="18">
        <f t="shared" si="1"/>
        <v>167278.71000000002</v>
      </c>
      <c r="H40" s="10"/>
    </row>
    <row r="41" spans="1:8" s="3" customFormat="1" ht="30" x14ac:dyDescent="0.25">
      <c r="A41" s="16">
        <f t="shared" si="0"/>
        <v>167278.71000000002</v>
      </c>
      <c r="B41" s="12">
        <v>42403</v>
      </c>
      <c r="C41" s="7" t="s">
        <v>11</v>
      </c>
      <c r="D41" s="25" t="s">
        <v>43</v>
      </c>
      <c r="E41" s="6">
        <v>1605</v>
      </c>
      <c r="F41" s="6"/>
      <c r="G41" s="18">
        <f t="shared" si="1"/>
        <v>165673.71000000002</v>
      </c>
      <c r="H41" s="10"/>
    </row>
    <row r="42" spans="1:8" s="3" customFormat="1" x14ac:dyDescent="0.25">
      <c r="A42" s="16">
        <f t="shared" si="0"/>
        <v>165673.71000000002</v>
      </c>
      <c r="B42" s="12">
        <v>42403</v>
      </c>
      <c r="C42" s="7" t="s">
        <v>11</v>
      </c>
      <c r="D42" s="25" t="s">
        <v>44</v>
      </c>
      <c r="E42" s="6">
        <v>20089.72</v>
      </c>
      <c r="F42" s="6"/>
      <c r="G42" s="18">
        <f t="shared" si="1"/>
        <v>145583.99000000002</v>
      </c>
      <c r="H42" s="10"/>
    </row>
    <row r="43" spans="1:8" s="3" customFormat="1" ht="30" x14ac:dyDescent="0.25">
      <c r="A43" s="16">
        <f t="shared" si="0"/>
        <v>145583.99000000002</v>
      </c>
      <c r="B43" s="12">
        <v>42403</v>
      </c>
      <c r="C43" s="7" t="s">
        <v>11</v>
      </c>
      <c r="D43" s="25" t="s">
        <v>45</v>
      </c>
      <c r="E43" s="6">
        <v>3213.14</v>
      </c>
      <c r="F43" s="6"/>
      <c r="G43" s="18">
        <f t="shared" si="1"/>
        <v>142370.85</v>
      </c>
      <c r="H43" s="10"/>
    </row>
    <row r="44" spans="1:8" s="3" customFormat="1" x14ac:dyDescent="0.25">
      <c r="A44" s="16">
        <f t="shared" si="0"/>
        <v>142370.85</v>
      </c>
      <c r="B44" s="12">
        <v>42403</v>
      </c>
      <c r="C44" s="7" t="s">
        <v>11</v>
      </c>
      <c r="D44" s="25" t="s">
        <v>46</v>
      </c>
      <c r="E44" s="6">
        <v>11136</v>
      </c>
      <c r="F44" s="6"/>
      <c r="G44" s="18">
        <f t="shared" si="1"/>
        <v>131234.85</v>
      </c>
      <c r="H44" s="10"/>
    </row>
    <row r="45" spans="1:8" s="3" customFormat="1" x14ac:dyDescent="0.25">
      <c r="A45" s="16">
        <f t="shared" si="0"/>
        <v>131234.85</v>
      </c>
      <c r="B45" s="12">
        <v>42403</v>
      </c>
      <c r="C45" s="7" t="s">
        <v>11</v>
      </c>
      <c r="D45" s="25" t="s">
        <v>47</v>
      </c>
      <c r="E45" s="6">
        <v>2128.6</v>
      </c>
      <c r="F45" s="6"/>
      <c r="G45" s="18">
        <f t="shared" si="1"/>
        <v>129106.25</v>
      </c>
      <c r="H45" s="10"/>
    </row>
    <row r="46" spans="1:8" s="3" customFormat="1" x14ac:dyDescent="0.25">
      <c r="A46" s="16">
        <f t="shared" si="0"/>
        <v>129106.25</v>
      </c>
      <c r="B46" s="12">
        <v>42403</v>
      </c>
      <c r="C46" s="7" t="s">
        <v>11</v>
      </c>
      <c r="D46" s="13" t="s">
        <v>48</v>
      </c>
      <c r="E46" s="6">
        <v>7447.2</v>
      </c>
      <c r="F46" s="6"/>
      <c r="G46" s="18">
        <f t="shared" si="1"/>
        <v>121659.05</v>
      </c>
      <c r="H46" s="10"/>
    </row>
    <row r="47" spans="1:8" s="3" customFormat="1" x14ac:dyDescent="0.25">
      <c r="A47" s="16">
        <f t="shared" si="0"/>
        <v>121659.05</v>
      </c>
      <c r="B47" s="12">
        <v>42403</v>
      </c>
      <c r="C47" s="7" t="s">
        <v>11</v>
      </c>
      <c r="D47" s="25" t="s">
        <v>49</v>
      </c>
      <c r="E47" s="6">
        <v>36557.17</v>
      </c>
      <c r="F47" s="6"/>
      <c r="G47" s="18">
        <f t="shared" si="1"/>
        <v>85101.88</v>
      </c>
      <c r="H47" s="10"/>
    </row>
    <row r="48" spans="1:8" s="3" customFormat="1" x14ac:dyDescent="0.25">
      <c r="A48" s="16">
        <f t="shared" si="0"/>
        <v>85101.88</v>
      </c>
      <c r="B48" s="12">
        <v>42403</v>
      </c>
      <c r="C48" s="7" t="s">
        <v>11</v>
      </c>
      <c r="D48" s="13" t="s">
        <v>50</v>
      </c>
      <c r="E48" s="6">
        <v>1180.8800000000001</v>
      </c>
      <c r="F48" s="6"/>
      <c r="G48" s="18">
        <f t="shared" si="1"/>
        <v>83921</v>
      </c>
      <c r="H48" s="10"/>
    </row>
    <row r="49" spans="1:8" s="3" customFormat="1" x14ac:dyDescent="0.25">
      <c r="A49" s="16">
        <f t="shared" si="0"/>
        <v>83921</v>
      </c>
      <c r="B49" s="12">
        <v>42403</v>
      </c>
      <c r="C49" s="7" t="s">
        <v>11</v>
      </c>
      <c r="D49" s="25" t="s">
        <v>51</v>
      </c>
      <c r="E49" s="6">
        <v>16175.98</v>
      </c>
      <c r="F49" s="6"/>
      <c r="G49" s="18">
        <f t="shared" si="1"/>
        <v>67745.02</v>
      </c>
      <c r="H49" s="10"/>
    </row>
    <row r="50" spans="1:8" s="3" customFormat="1" x14ac:dyDescent="0.25">
      <c r="A50" s="16">
        <f t="shared" si="0"/>
        <v>67745.02</v>
      </c>
      <c r="B50" s="12">
        <v>42403</v>
      </c>
      <c r="C50" s="7" t="s">
        <v>11</v>
      </c>
      <c r="D50" s="25" t="s">
        <v>52</v>
      </c>
      <c r="E50" s="6">
        <v>10799.6</v>
      </c>
      <c r="F50" s="6"/>
      <c r="G50" s="18">
        <f t="shared" si="1"/>
        <v>56945.420000000006</v>
      </c>
      <c r="H50" s="10"/>
    </row>
    <row r="51" spans="1:8" s="3" customFormat="1" x14ac:dyDescent="0.25">
      <c r="A51" s="16">
        <f t="shared" si="0"/>
        <v>56945.420000000006</v>
      </c>
      <c r="B51" s="12">
        <v>42403</v>
      </c>
      <c r="C51" s="7" t="s">
        <v>11</v>
      </c>
      <c r="D51" s="25" t="s">
        <v>53</v>
      </c>
      <c r="E51" s="6">
        <v>2160</v>
      </c>
      <c r="F51" s="6"/>
      <c r="G51" s="18">
        <f t="shared" si="1"/>
        <v>54785.420000000006</v>
      </c>
      <c r="H51" s="10"/>
    </row>
    <row r="52" spans="1:8" s="3" customFormat="1" x14ac:dyDescent="0.25">
      <c r="A52" s="16">
        <f t="shared" si="0"/>
        <v>54785.420000000006</v>
      </c>
      <c r="B52" s="12">
        <v>42403</v>
      </c>
      <c r="C52" s="7" t="s">
        <v>11</v>
      </c>
      <c r="D52" s="13" t="s">
        <v>54</v>
      </c>
      <c r="E52" s="6">
        <v>95165.85</v>
      </c>
      <c r="F52" s="6"/>
      <c r="G52" s="18">
        <f t="shared" si="1"/>
        <v>-40380.43</v>
      </c>
      <c r="H52" s="10"/>
    </row>
    <row r="53" spans="1:8" s="3" customFormat="1" ht="30" x14ac:dyDescent="0.25">
      <c r="A53" s="16">
        <f t="shared" si="0"/>
        <v>-40380.43</v>
      </c>
      <c r="B53" s="12">
        <v>42403</v>
      </c>
      <c r="C53" s="7" t="s">
        <v>11</v>
      </c>
      <c r="D53" s="25" t="s">
        <v>55</v>
      </c>
      <c r="E53" s="6">
        <v>8421.6</v>
      </c>
      <c r="F53" s="6"/>
      <c r="G53" s="18">
        <f t="shared" si="1"/>
        <v>-48802.03</v>
      </c>
      <c r="H53" s="10"/>
    </row>
    <row r="54" spans="1:8" s="3" customFormat="1" x14ac:dyDescent="0.25">
      <c r="A54" s="16">
        <f t="shared" si="0"/>
        <v>-48802.03</v>
      </c>
      <c r="B54" s="12">
        <v>42403</v>
      </c>
      <c r="C54" s="7" t="s">
        <v>11</v>
      </c>
      <c r="D54" s="25" t="s">
        <v>56</v>
      </c>
      <c r="E54" s="6">
        <v>21386.42</v>
      </c>
      <c r="F54" s="6"/>
      <c r="G54" s="18">
        <f t="shared" si="1"/>
        <v>-70188.45</v>
      </c>
      <c r="H54" s="10"/>
    </row>
    <row r="55" spans="1:8" s="3" customFormat="1" x14ac:dyDescent="0.25">
      <c r="A55" s="16">
        <f t="shared" si="0"/>
        <v>-70188.45</v>
      </c>
      <c r="B55" s="12">
        <v>42403</v>
      </c>
      <c r="C55" s="7" t="s">
        <v>11</v>
      </c>
      <c r="D55" s="25" t="s">
        <v>57</v>
      </c>
      <c r="E55" s="6">
        <v>9639.6</v>
      </c>
      <c r="F55" s="6"/>
      <c r="G55" s="18">
        <f t="shared" si="1"/>
        <v>-79828.05</v>
      </c>
      <c r="H55" s="10"/>
    </row>
    <row r="56" spans="1:8" s="3" customFormat="1" ht="30" x14ac:dyDescent="0.25">
      <c r="A56" s="16">
        <f t="shared" si="0"/>
        <v>-79828.05</v>
      </c>
      <c r="B56" s="12">
        <v>42403</v>
      </c>
      <c r="C56" s="7" t="s">
        <v>11</v>
      </c>
      <c r="D56" s="13" t="s">
        <v>58</v>
      </c>
      <c r="E56" s="6">
        <v>3770</v>
      </c>
      <c r="F56" s="6"/>
      <c r="G56" s="18">
        <f t="shared" si="1"/>
        <v>-83598.05</v>
      </c>
      <c r="H56" s="10"/>
    </row>
    <row r="57" spans="1:8" s="3" customFormat="1" ht="30" x14ac:dyDescent="0.25">
      <c r="A57" s="16">
        <f t="shared" si="0"/>
        <v>-83598.05</v>
      </c>
      <c r="B57" s="12">
        <v>42403</v>
      </c>
      <c r="C57" s="7" t="s">
        <v>11</v>
      </c>
      <c r="D57" s="13" t="s">
        <v>59</v>
      </c>
      <c r="E57" s="6">
        <v>14500</v>
      </c>
      <c r="F57" s="6"/>
      <c r="G57" s="18">
        <f t="shared" si="1"/>
        <v>-98098.05</v>
      </c>
      <c r="H57" s="10"/>
    </row>
    <row r="58" spans="1:8" s="3" customFormat="1" x14ac:dyDescent="0.25">
      <c r="A58" s="16">
        <f t="shared" si="0"/>
        <v>-98098.05</v>
      </c>
      <c r="B58" s="12">
        <v>42403</v>
      </c>
      <c r="C58" s="7" t="s">
        <v>11</v>
      </c>
      <c r="D58" s="13" t="s">
        <v>60</v>
      </c>
      <c r="E58" s="6">
        <v>900</v>
      </c>
      <c r="F58" s="6"/>
      <c r="G58" s="18">
        <f t="shared" si="1"/>
        <v>-98998.05</v>
      </c>
      <c r="H58" s="10"/>
    </row>
    <row r="59" spans="1:8" s="3" customFormat="1" ht="18" customHeight="1" x14ac:dyDescent="0.25">
      <c r="A59" s="16">
        <f t="shared" si="0"/>
        <v>-98998.05</v>
      </c>
      <c r="B59" s="12">
        <v>42403</v>
      </c>
      <c r="C59" s="7"/>
      <c r="D59" s="13" t="s">
        <v>61</v>
      </c>
      <c r="E59" s="10">
        <v>42639.5</v>
      </c>
      <c r="F59" s="6"/>
      <c r="G59" s="18">
        <f t="shared" si="1"/>
        <v>-141637.54999999999</v>
      </c>
      <c r="H59" s="10"/>
    </row>
    <row r="60" spans="1:8" s="3" customFormat="1" ht="30" x14ac:dyDescent="0.25">
      <c r="A60" s="16">
        <f t="shared" si="0"/>
        <v>-141637.54999999999</v>
      </c>
      <c r="B60" s="12">
        <v>42404</v>
      </c>
      <c r="C60" s="7">
        <v>2792</v>
      </c>
      <c r="D60" s="13" t="s">
        <v>22</v>
      </c>
      <c r="E60" s="6">
        <v>6963.78</v>
      </c>
      <c r="F60" s="6"/>
      <c r="G60" s="18">
        <f t="shared" si="1"/>
        <v>-148601.32999999999</v>
      </c>
      <c r="H60" s="10"/>
    </row>
    <row r="61" spans="1:8" s="3" customFormat="1" ht="30" x14ac:dyDescent="0.25">
      <c r="A61" s="16">
        <f t="shared" si="0"/>
        <v>-148601.32999999999</v>
      </c>
      <c r="B61" s="12">
        <v>42404</v>
      </c>
      <c r="C61" s="7" t="s">
        <v>11</v>
      </c>
      <c r="D61" s="15" t="s">
        <v>62</v>
      </c>
      <c r="E61" s="6">
        <v>2400</v>
      </c>
      <c r="F61" s="6"/>
      <c r="G61" s="18">
        <f t="shared" si="1"/>
        <v>-151001.32999999999</v>
      </c>
      <c r="H61" s="10"/>
    </row>
    <row r="62" spans="1:8" s="3" customFormat="1" x14ac:dyDescent="0.25">
      <c r="A62" s="16">
        <f t="shared" si="0"/>
        <v>-151001.32999999999</v>
      </c>
      <c r="B62" s="12">
        <v>42404</v>
      </c>
      <c r="C62" s="7" t="s">
        <v>11</v>
      </c>
      <c r="D62" s="13" t="s">
        <v>63</v>
      </c>
      <c r="E62" s="6">
        <v>3800</v>
      </c>
      <c r="F62" s="6"/>
      <c r="G62" s="18">
        <f t="shared" si="1"/>
        <v>-154801.32999999999</v>
      </c>
      <c r="H62" s="10"/>
    </row>
    <row r="63" spans="1:8" s="3" customFormat="1" x14ac:dyDescent="0.25">
      <c r="A63" s="16">
        <f t="shared" si="0"/>
        <v>-154801.32999999999</v>
      </c>
      <c r="B63" s="12">
        <v>42404</v>
      </c>
      <c r="C63" s="7" t="s">
        <v>11</v>
      </c>
      <c r="D63" s="25" t="s">
        <v>64</v>
      </c>
      <c r="E63" s="6">
        <v>8135.46</v>
      </c>
      <c r="F63" s="6"/>
      <c r="G63" s="18">
        <f t="shared" si="1"/>
        <v>-162936.78999999998</v>
      </c>
      <c r="H63" s="10"/>
    </row>
    <row r="64" spans="1:8" s="3" customFormat="1" ht="30" x14ac:dyDescent="0.25">
      <c r="A64" s="16">
        <f t="shared" si="0"/>
        <v>-162936.78999999998</v>
      </c>
      <c r="B64" s="12">
        <v>42404</v>
      </c>
      <c r="C64" s="7" t="s">
        <v>11</v>
      </c>
      <c r="D64" s="25" t="s">
        <v>65</v>
      </c>
      <c r="E64" s="6">
        <v>12433</v>
      </c>
      <c r="F64" s="6"/>
      <c r="G64" s="18">
        <f t="shared" si="1"/>
        <v>-175369.78999999998</v>
      </c>
      <c r="H64" s="10"/>
    </row>
    <row r="65" spans="1:8" s="3" customFormat="1" x14ac:dyDescent="0.25">
      <c r="A65" s="16">
        <f t="shared" si="0"/>
        <v>-175369.78999999998</v>
      </c>
      <c r="B65" s="12">
        <v>42404</v>
      </c>
      <c r="C65" s="7" t="s">
        <v>11</v>
      </c>
      <c r="D65" s="25" t="s">
        <v>66</v>
      </c>
      <c r="E65" s="6">
        <v>2613</v>
      </c>
      <c r="F65" s="6"/>
      <c r="G65" s="18">
        <f t="shared" si="1"/>
        <v>-177982.78999999998</v>
      </c>
      <c r="H65" s="10"/>
    </row>
    <row r="66" spans="1:8" s="3" customFormat="1" x14ac:dyDescent="0.25">
      <c r="A66" s="16">
        <f t="shared" si="0"/>
        <v>-177982.78999999998</v>
      </c>
      <c r="B66" s="12">
        <v>42404</v>
      </c>
      <c r="C66" s="7" t="s">
        <v>11</v>
      </c>
      <c r="D66" s="25" t="s">
        <v>67</v>
      </c>
      <c r="E66" s="6">
        <v>430.5</v>
      </c>
      <c r="F66" s="6"/>
      <c r="G66" s="18">
        <f t="shared" si="1"/>
        <v>-178413.28999999998</v>
      </c>
      <c r="H66" s="10"/>
    </row>
    <row r="67" spans="1:8" s="3" customFormat="1" ht="30" x14ac:dyDescent="0.25">
      <c r="A67" s="16">
        <f t="shared" si="0"/>
        <v>-178413.28999999998</v>
      </c>
      <c r="B67" s="12">
        <v>42404</v>
      </c>
      <c r="C67" s="7" t="s">
        <v>11</v>
      </c>
      <c r="D67" s="25" t="s">
        <v>68</v>
      </c>
      <c r="E67" s="6">
        <v>13155.56</v>
      </c>
      <c r="F67" s="6"/>
      <c r="G67" s="18">
        <f t="shared" si="1"/>
        <v>-191568.84999999998</v>
      </c>
      <c r="H67" s="10"/>
    </row>
    <row r="68" spans="1:8" s="3" customFormat="1" x14ac:dyDescent="0.25">
      <c r="A68" s="16">
        <f t="shared" si="0"/>
        <v>-191568.84999999998</v>
      </c>
      <c r="B68" s="12">
        <v>42404</v>
      </c>
      <c r="C68" s="7" t="s">
        <v>11</v>
      </c>
      <c r="D68" s="13" t="s">
        <v>69</v>
      </c>
      <c r="E68" s="6">
        <v>850</v>
      </c>
      <c r="F68" s="6"/>
      <c r="G68" s="18">
        <f t="shared" si="1"/>
        <v>-192418.84999999998</v>
      </c>
      <c r="H68" s="10"/>
    </row>
    <row r="69" spans="1:8" s="3" customFormat="1" x14ac:dyDescent="0.25">
      <c r="A69" s="16">
        <f t="shared" si="0"/>
        <v>-192418.84999999998</v>
      </c>
      <c r="B69" s="12">
        <v>42404</v>
      </c>
      <c r="C69" s="7"/>
      <c r="D69" s="13" t="s">
        <v>27</v>
      </c>
      <c r="E69" s="6"/>
      <c r="F69" s="6">
        <v>89135.02</v>
      </c>
      <c r="G69" s="18">
        <f t="shared" si="1"/>
        <v>-103283.82999999997</v>
      </c>
      <c r="H69" s="10"/>
    </row>
    <row r="70" spans="1:8" s="3" customFormat="1" x14ac:dyDescent="0.25">
      <c r="A70" s="16">
        <f t="shared" si="0"/>
        <v>-103283.82999999997</v>
      </c>
      <c r="B70" s="12">
        <v>42404</v>
      </c>
      <c r="C70" s="7"/>
      <c r="D70" s="13" t="s">
        <v>27</v>
      </c>
      <c r="E70" s="6"/>
      <c r="F70" s="6">
        <v>2860</v>
      </c>
      <c r="G70" s="18">
        <f t="shared" si="1"/>
        <v>-100423.82999999997</v>
      </c>
      <c r="H70" s="10"/>
    </row>
    <row r="71" spans="1:8" s="3" customFormat="1" x14ac:dyDescent="0.25">
      <c r="A71" s="16">
        <f t="shared" ref="A71:A134" si="2">G70</f>
        <v>-100423.82999999997</v>
      </c>
      <c r="B71" s="12">
        <v>42404</v>
      </c>
      <c r="C71" s="7" t="s">
        <v>11</v>
      </c>
      <c r="D71" s="13" t="s">
        <v>70</v>
      </c>
      <c r="E71" s="6">
        <v>17900.7</v>
      </c>
      <c r="F71" s="6"/>
      <c r="G71" s="18">
        <f t="shared" ref="G71:G134" si="3">A71-E71+F71</f>
        <v>-118324.52999999997</v>
      </c>
      <c r="H71" s="10"/>
    </row>
    <row r="72" spans="1:8" s="3" customFormat="1" x14ac:dyDescent="0.25">
      <c r="A72" s="16">
        <f t="shared" si="2"/>
        <v>-118324.52999999997</v>
      </c>
      <c r="B72" s="12">
        <v>42404</v>
      </c>
      <c r="C72" s="7"/>
      <c r="D72" s="13" t="s">
        <v>27</v>
      </c>
      <c r="E72" s="6"/>
      <c r="F72" s="6">
        <v>66041.33</v>
      </c>
      <c r="G72" s="18">
        <f t="shared" si="3"/>
        <v>-52283.199999999968</v>
      </c>
      <c r="H72" s="10"/>
    </row>
    <row r="73" spans="1:8" s="3" customFormat="1" x14ac:dyDescent="0.25">
      <c r="A73" s="16">
        <f t="shared" si="2"/>
        <v>-52283.199999999968</v>
      </c>
      <c r="B73" s="12">
        <v>42404</v>
      </c>
      <c r="C73" s="7">
        <v>2794</v>
      </c>
      <c r="D73" s="13" t="s">
        <v>71</v>
      </c>
      <c r="E73" s="6">
        <v>23126</v>
      </c>
      <c r="F73" s="6"/>
      <c r="G73" s="18">
        <f t="shared" si="3"/>
        <v>-75409.199999999968</v>
      </c>
      <c r="H73" s="10"/>
    </row>
    <row r="74" spans="1:8" s="3" customFormat="1" x14ac:dyDescent="0.25">
      <c r="A74" s="16">
        <f t="shared" si="2"/>
        <v>-75409.199999999968</v>
      </c>
      <c r="B74" s="12">
        <v>42404</v>
      </c>
      <c r="C74" s="7"/>
      <c r="D74" s="13" t="s">
        <v>72</v>
      </c>
      <c r="E74" s="6">
        <v>162</v>
      </c>
      <c r="F74" s="6"/>
      <c r="G74" s="18">
        <f t="shared" si="3"/>
        <v>-75571.199999999968</v>
      </c>
      <c r="H74" s="10"/>
    </row>
    <row r="75" spans="1:8" s="3" customFormat="1" ht="30" x14ac:dyDescent="0.25">
      <c r="A75" s="16">
        <f t="shared" si="2"/>
        <v>-75571.199999999968</v>
      </c>
      <c r="B75" s="12">
        <v>42404</v>
      </c>
      <c r="C75" s="7"/>
      <c r="D75" s="13" t="s">
        <v>73</v>
      </c>
      <c r="E75" s="6">
        <v>25.92</v>
      </c>
      <c r="F75" s="6"/>
      <c r="G75" s="18">
        <f t="shared" si="3"/>
        <v>-75597.119999999966</v>
      </c>
      <c r="H75" s="10"/>
    </row>
    <row r="76" spans="1:8" s="3" customFormat="1" ht="30" x14ac:dyDescent="0.25">
      <c r="A76" s="16">
        <f t="shared" si="2"/>
        <v>-75597.119999999966</v>
      </c>
      <c r="B76" s="12">
        <v>42404</v>
      </c>
      <c r="C76" s="7" t="s">
        <v>11</v>
      </c>
      <c r="D76" s="13" t="s">
        <v>74</v>
      </c>
      <c r="E76" s="6">
        <v>3000</v>
      </c>
      <c r="F76" s="6"/>
      <c r="G76" s="18">
        <f t="shared" si="3"/>
        <v>-78597.119999999966</v>
      </c>
      <c r="H76" s="10"/>
    </row>
    <row r="77" spans="1:8" s="3" customFormat="1" x14ac:dyDescent="0.25">
      <c r="A77" s="16">
        <f t="shared" si="2"/>
        <v>-78597.119999999966</v>
      </c>
      <c r="B77" s="12">
        <v>42404</v>
      </c>
      <c r="C77" s="7" t="s">
        <v>11</v>
      </c>
      <c r="D77" s="13" t="s">
        <v>75</v>
      </c>
      <c r="E77" s="6">
        <v>3730</v>
      </c>
      <c r="F77" s="6"/>
      <c r="G77" s="18">
        <f t="shared" si="3"/>
        <v>-82327.119999999966</v>
      </c>
      <c r="H77" s="10"/>
    </row>
    <row r="78" spans="1:8" s="3" customFormat="1" ht="30" x14ac:dyDescent="0.25">
      <c r="A78" s="16">
        <f t="shared" si="2"/>
        <v>-82327.119999999966</v>
      </c>
      <c r="B78" s="26">
        <v>42405</v>
      </c>
      <c r="C78" s="7">
        <v>2797</v>
      </c>
      <c r="D78" s="13" t="s">
        <v>76</v>
      </c>
      <c r="E78" s="6">
        <v>12319.5</v>
      </c>
      <c r="F78" s="6"/>
      <c r="G78" s="18">
        <f t="shared" si="3"/>
        <v>-94646.619999999966</v>
      </c>
      <c r="H78" s="10"/>
    </row>
    <row r="79" spans="1:8" s="3" customFormat="1" x14ac:dyDescent="0.25">
      <c r="A79" s="16">
        <f t="shared" si="2"/>
        <v>-94646.619999999966</v>
      </c>
      <c r="B79" s="26">
        <v>42405</v>
      </c>
      <c r="C79" s="7" t="s">
        <v>11</v>
      </c>
      <c r="D79" s="15" t="s">
        <v>77</v>
      </c>
      <c r="E79" s="6">
        <v>2000</v>
      </c>
      <c r="F79" s="6"/>
      <c r="G79" s="18">
        <f t="shared" si="3"/>
        <v>-96646.619999999966</v>
      </c>
      <c r="H79" s="10"/>
    </row>
    <row r="80" spans="1:8" s="3" customFormat="1" x14ac:dyDescent="0.25">
      <c r="A80" s="16">
        <f t="shared" si="2"/>
        <v>-96646.619999999966</v>
      </c>
      <c r="B80" s="26">
        <v>42405</v>
      </c>
      <c r="C80" s="7" t="s">
        <v>11</v>
      </c>
      <c r="D80" s="15" t="s">
        <v>78</v>
      </c>
      <c r="E80" s="6">
        <v>1200</v>
      </c>
      <c r="F80" s="6"/>
      <c r="G80" s="18">
        <f t="shared" si="3"/>
        <v>-97846.619999999966</v>
      </c>
      <c r="H80" s="10"/>
    </row>
    <row r="81" spans="1:8" s="3" customFormat="1" ht="33.75" customHeight="1" x14ac:dyDescent="0.25">
      <c r="A81" s="16">
        <f t="shared" si="2"/>
        <v>-97846.619999999966</v>
      </c>
      <c r="B81" s="26">
        <v>42405</v>
      </c>
      <c r="C81" s="27" t="s">
        <v>11</v>
      </c>
      <c r="D81" s="13" t="s">
        <v>79</v>
      </c>
      <c r="E81" s="6">
        <v>150</v>
      </c>
      <c r="F81" s="6"/>
      <c r="G81" s="18">
        <f t="shared" si="3"/>
        <v>-97996.619999999966</v>
      </c>
      <c r="H81" s="10"/>
    </row>
    <row r="82" spans="1:8" s="3" customFormat="1" x14ac:dyDescent="0.25">
      <c r="A82" s="16">
        <f t="shared" si="2"/>
        <v>-97996.619999999966</v>
      </c>
      <c r="B82" s="26">
        <v>42405</v>
      </c>
      <c r="C82" s="7" t="s">
        <v>11</v>
      </c>
      <c r="D82" s="13" t="s">
        <v>80</v>
      </c>
      <c r="E82" s="6">
        <v>150</v>
      </c>
      <c r="F82" s="6"/>
      <c r="G82" s="18">
        <f t="shared" si="3"/>
        <v>-98146.619999999966</v>
      </c>
      <c r="H82" s="10"/>
    </row>
    <row r="83" spans="1:8" s="3" customFormat="1" x14ac:dyDescent="0.25">
      <c r="A83" s="16">
        <f t="shared" si="2"/>
        <v>-98146.619999999966</v>
      </c>
      <c r="B83" s="26">
        <v>42405</v>
      </c>
      <c r="C83" s="7" t="s">
        <v>11</v>
      </c>
      <c r="D83" s="13" t="s">
        <v>80</v>
      </c>
      <c r="E83" s="6">
        <v>150</v>
      </c>
      <c r="F83" s="6"/>
      <c r="G83" s="18">
        <f t="shared" si="3"/>
        <v>-98296.619999999966</v>
      </c>
      <c r="H83" s="10"/>
    </row>
    <row r="84" spans="1:8" s="3" customFormat="1" x14ac:dyDescent="0.25">
      <c r="A84" s="16">
        <f t="shared" si="2"/>
        <v>-98296.619999999966</v>
      </c>
      <c r="B84" s="26">
        <v>42405</v>
      </c>
      <c r="C84" s="7">
        <v>2795</v>
      </c>
      <c r="D84" s="13"/>
      <c r="E84" s="6">
        <v>812</v>
      </c>
      <c r="F84" s="6">
        <v>0</v>
      </c>
      <c r="G84" s="18">
        <f t="shared" si="3"/>
        <v>-99108.619999999966</v>
      </c>
      <c r="H84" s="10"/>
    </row>
    <row r="85" spans="1:8" s="3" customFormat="1" x14ac:dyDescent="0.25">
      <c r="A85" s="16">
        <f t="shared" si="2"/>
        <v>-99108.619999999966</v>
      </c>
      <c r="B85" s="26">
        <v>42405</v>
      </c>
      <c r="C85" s="7">
        <v>2798</v>
      </c>
      <c r="D85" s="13" t="s">
        <v>81</v>
      </c>
      <c r="E85" s="6">
        <v>928</v>
      </c>
      <c r="F85" s="6"/>
      <c r="G85" s="18">
        <f t="shared" si="3"/>
        <v>-100036.61999999997</v>
      </c>
      <c r="H85" s="10"/>
    </row>
    <row r="86" spans="1:8" s="3" customFormat="1" x14ac:dyDescent="0.25">
      <c r="A86" s="16">
        <f t="shared" si="2"/>
        <v>-100036.61999999997</v>
      </c>
      <c r="B86" s="26">
        <v>42406</v>
      </c>
      <c r="C86" s="7"/>
      <c r="D86" s="13" t="s">
        <v>82</v>
      </c>
      <c r="E86" s="6"/>
      <c r="F86" s="6">
        <v>7335.88</v>
      </c>
      <c r="G86" s="18">
        <f t="shared" si="3"/>
        <v>-92700.739999999962</v>
      </c>
      <c r="H86" s="10"/>
    </row>
    <row r="87" spans="1:8" s="3" customFormat="1" x14ac:dyDescent="0.25">
      <c r="A87" s="16">
        <f t="shared" si="2"/>
        <v>-92700.739999999962</v>
      </c>
      <c r="B87" s="26">
        <v>42408</v>
      </c>
      <c r="C87" s="7" t="s">
        <v>11</v>
      </c>
      <c r="D87" s="13" t="s">
        <v>83</v>
      </c>
      <c r="E87" s="6">
        <v>1920</v>
      </c>
      <c r="F87" s="6"/>
      <c r="G87" s="18">
        <f t="shared" si="3"/>
        <v>-94620.739999999962</v>
      </c>
      <c r="H87" s="10"/>
    </row>
    <row r="88" spans="1:8" s="3" customFormat="1" ht="30" x14ac:dyDescent="0.25">
      <c r="A88" s="16">
        <f t="shared" si="2"/>
        <v>-94620.739999999962</v>
      </c>
      <c r="B88" s="26">
        <v>42408</v>
      </c>
      <c r="C88" s="7" t="s">
        <v>11</v>
      </c>
      <c r="D88" s="13" t="s">
        <v>84</v>
      </c>
      <c r="E88" s="6">
        <v>7000</v>
      </c>
      <c r="F88" s="6"/>
      <c r="G88" s="18">
        <f t="shared" si="3"/>
        <v>-101620.73999999996</v>
      </c>
      <c r="H88" s="10"/>
    </row>
    <row r="89" spans="1:8" s="3" customFormat="1" ht="30" x14ac:dyDescent="0.25">
      <c r="A89" s="16">
        <f t="shared" si="2"/>
        <v>-101620.73999999996</v>
      </c>
      <c r="B89" s="26">
        <v>42408</v>
      </c>
      <c r="C89" s="7" t="s">
        <v>11</v>
      </c>
      <c r="D89" s="28" t="s">
        <v>85</v>
      </c>
      <c r="E89" s="6">
        <v>5000</v>
      </c>
      <c r="F89" s="6"/>
      <c r="G89" s="18">
        <f t="shared" si="3"/>
        <v>-106620.73999999996</v>
      </c>
      <c r="H89" s="10"/>
    </row>
    <row r="90" spans="1:8" s="3" customFormat="1" x14ac:dyDescent="0.25">
      <c r="A90" s="16">
        <f t="shared" si="2"/>
        <v>-106620.73999999996</v>
      </c>
      <c r="B90" s="26">
        <v>42408</v>
      </c>
      <c r="C90" s="7" t="s">
        <v>11</v>
      </c>
      <c r="D90" s="25" t="s">
        <v>86</v>
      </c>
      <c r="E90" s="6">
        <v>25369.87</v>
      </c>
      <c r="F90" s="6"/>
      <c r="G90" s="18">
        <f t="shared" si="3"/>
        <v>-131990.60999999996</v>
      </c>
      <c r="H90" s="10"/>
    </row>
    <row r="91" spans="1:8" s="3" customFormat="1" x14ac:dyDescent="0.25">
      <c r="A91" s="16">
        <f t="shared" si="2"/>
        <v>-131990.60999999996</v>
      </c>
      <c r="B91" s="26">
        <v>42408</v>
      </c>
      <c r="C91" s="7" t="s">
        <v>11</v>
      </c>
      <c r="D91" s="13" t="s">
        <v>87</v>
      </c>
      <c r="E91" s="6">
        <v>1000</v>
      </c>
      <c r="F91" s="6"/>
      <c r="G91" s="18">
        <f t="shared" si="3"/>
        <v>-132990.60999999996</v>
      </c>
      <c r="H91" s="10"/>
    </row>
    <row r="92" spans="1:8" s="3" customFormat="1" x14ac:dyDescent="0.25">
      <c r="A92" s="16">
        <f t="shared" si="2"/>
        <v>-132990.60999999996</v>
      </c>
      <c r="B92" s="26">
        <v>42408</v>
      </c>
      <c r="C92" s="7">
        <v>2796</v>
      </c>
      <c r="D92" s="13" t="s">
        <v>88</v>
      </c>
      <c r="E92" s="6">
        <v>7356</v>
      </c>
      <c r="F92" s="6"/>
      <c r="G92" s="18">
        <f t="shared" si="3"/>
        <v>-140346.60999999996</v>
      </c>
      <c r="H92" s="10"/>
    </row>
    <row r="93" spans="1:8" s="3" customFormat="1" x14ac:dyDescent="0.25">
      <c r="A93" s="16">
        <f t="shared" si="2"/>
        <v>-140346.60999999996</v>
      </c>
      <c r="B93" s="26">
        <v>42408</v>
      </c>
      <c r="C93" s="7"/>
      <c r="D93" s="13" t="s">
        <v>27</v>
      </c>
      <c r="E93" s="6"/>
      <c r="F93" s="6">
        <v>72977.490000000005</v>
      </c>
      <c r="G93" s="18">
        <f t="shared" si="3"/>
        <v>-67369.119999999952</v>
      </c>
      <c r="H93" s="10"/>
    </row>
    <row r="94" spans="1:8" s="3" customFormat="1" x14ac:dyDescent="0.25">
      <c r="A94" s="16">
        <f t="shared" si="2"/>
        <v>-67369.119999999952</v>
      </c>
      <c r="B94" s="26">
        <v>42408</v>
      </c>
      <c r="C94" s="7"/>
      <c r="D94" s="13" t="s">
        <v>27</v>
      </c>
      <c r="E94" s="6"/>
      <c r="F94" s="6">
        <v>5869</v>
      </c>
      <c r="G94" s="18">
        <f t="shared" si="3"/>
        <v>-61500.119999999952</v>
      </c>
      <c r="H94" s="10"/>
    </row>
    <row r="95" spans="1:8" s="3" customFormat="1" x14ac:dyDescent="0.25">
      <c r="A95" s="16">
        <f t="shared" si="2"/>
        <v>-61500.119999999952</v>
      </c>
      <c r="B95" s="26">
        <v>42408</v>
      </c>
      <c r="C95" s="7"/>
      <c r="D95" s="13" t="s">
        <v>27</v>
      </c>
      <c r="E95" s="6"/>
      <c r="F95" s="6">
        <v>41599.279999999999</v>
      </c>
      <c r="G95" s="18">
        <f t="shared" si="3"/>
        <v>-19900.839999999953</v>
      </c>
      <c r="H95" s="10"/>
    </row>
    <row r="96" spans="1:8" s="3" customFormat="1" x14ac:dyDescent="0.25">
      <c r="A96" s="16">
        <f t="shared" si="2"/>
        <v>-19900.839999999953</v>
      </c>
      <c r="B96" s="26">
        <v>42408</v>
      </c>
      <c r="C96" s="7"/>
      <c r="D96" s="13" t="s">
        <v>27</v>
      </c>
      <c r="E96" s="6"/>
      <c r="F96" s="6">
        <v>7356</v>
      </c>
      <c r="G96" s="18">
        <f t="shared" si="3"/>
        <v>-12544.839999999953</v>
      </c>
      <c r="H96" s="10"/>
    </row>
    <row r="97" spans="1:12" s="3" customFormat="1" x14ac:dyDescent="0.25">
      <c r="A97" s="16">
        <f t="shared" si="2"/>
        <v>-12544.839999999953</v>
      </c>
      <c r="B97" s="26">
        <v>42410</v>
      </c>
      <c r="C97" s="7" t="s">
        <v>11</v>
      </c>
      <c r="D97" s="13" t="s">
        <v>50</v>
      </c>
      <c r="E97" s="6">
        <v>2204</v>
      </c>
      <c r="F97" s="6"/>
      <c r="G97" s="18">
        <f t="shared" si="3"/>
        <v>-14748.839999999953</v>
      </c>
      <c r="H97" s="10"/>
    </row>
    <row r="98" spans="1:12" s="3" customFormat="1" x14ac:dyDescent="0.25">
      <c r="A98" s="16">
        <f t="shared" si="2"/>
        <v>-14748.839999999953</v>
      </c>
      <c r="B98" s="26">
        <v>42410</v>
      </c>
      <c r="C98" s="7"/>
      <c r="D98" s="13" t="s">
        <v>89</v>
      </c>
      <c r="E98" s="6"/>
      <c r="F98" s="6">
        <v>300000</v>
      </c>
      <c r="G98" s="18">
        <f t="shared" si="3"/>
        <v>285251.16000000003</v>
      </c>
      <c r="H98" s="10"/>
    </row>
    <row r="99" spans="1:12" s="3" customFormat="1" x14ac:dyDescent="0.25">
      <c r="A99" s="16">
        <f t="shared" si="2"/>
        <v>285251.16000000003</v>
      </c>
      <c r="B99" s="26">
        <v>42410</v>
      </c>
      <c r="C99" s="7" t="s">
        <v>11</v>
      </c>
      <c r="D99" s="25" t="s">
        <v>90</v>
      </c>
      <c r="E99" s="6">
        <v>4651.6000000000004</v>
      </c>
      <c r="F99" s="6"/>
      <c r="G99" s="18">
        <f t="shared" si="3"/>
        <v>280599.56000000006</v>
      </c>
      <c r="H99" s="10"/>
    </row>
    <row r="100" spans="1:12" s="3" customFormat="1" x14ac:dyDescent="0.25">
      <c r="A100" s="16">
        <f t="shared" si="2"/>
        <v>280599.56000000006</v>
      </c>
      <c r="B100" s="26">
        <v>42410</v>
      </c>
      <c r="C100" s="7" t="s">
        <v>11</v>
      </c>
      <c r="D100" s="25" t="s">
        <v>91</v>
      </c>
      <c r="E100" s="6">
        <v>9488.7999999999993</v>
      </c>
      <c r="F100" s="6"/>
      <c r="G100" s="18">
        <f t="shared" si="3"/>
        <v>271110.76000000007</v>
      </c>
      <c r="H100" s="10"/>
    </row>
    <row r="101" spans="1:12" s="3" customFormat="1" x14ac:dyDescent="0.25">
      <c r="A101" s="16">
        <f t="shared" si="2"/>
        <v>271110.76000000007</v>
      </c>
      <c r="B101" s="26">
        <v>42410</v>
      </c>
      <c r="C101" s="7" t="s">
        <v>11</v>
      </c>
      <c r="D101" s="25" t="s">
        <v>92</v>
      </c>
      <c r="E101" s="6">
        <v>3730</v>
      </c>
      <c r="F101" s="6"/>
      <c r="G101" s="18">
        <f t="shared" si="3"/>
        <v>267380.76000000007</v>
      </c>
      <c r="H101" s="10"/>
    </row>
    <row r="102" spans="1:12" s="3" customFormat="1" x14ac:dyDescent="0.25">
      <c r="A102" s="16">
        <f t="shared" si="2"/>
        <v>267380.76000000007</v>
      </c>
      <c r="B102" s="26">
        <v>42410</v>
      </c>
      <c r="C102" s="7" t="s">
        <v>11</v>
      </c>
      <c r="D102" s="13" t="s">
        <v>93</v>
      </c>
      <c r="E102" s="6">
        <v>1856</v>
      </c>
      <c r="F102" s="6"/>
      <c r="G102" s="18">
        <f t="shared" si="3"/>
        <v>265524.76000000007</v>
      </c>
      <c r="H102" s="10"/>
    </row>
    <row r="103" spans="1:12" s="3" customFormat="1" x14ac:dyDescent="0.25">
      <c r="A103" s="16">
        <f t="shared" si="2"/>
        <v>265524.76000000007</v>
      </c>
      <c r="B103" s="26">
        <v>42410</v>
      </c>
      <c r="C103" s="7" t="s">
        <v>11</v>
      </c>
      <c r="D103" s="25" t="s">
        <v>94</v>
      </c>
      <c r="E103" s="6">
        <v>4176</v>
      </c>
      <c r="F103" s="6"/>
      <c r="G103" s="18">
        <f t="shared" si="3"/>
        <v>261348.76000000007</v>
      </c>
      <c r="H103" s="10"/>
    </row>
    <row r="104" spans="1:12" s="3" customFormat="1" x14ac:dyDescent="0.25">
      <c r="A104" s="16">
        <f t="shared" si="2"/>
        <v>261348.76000000007</v>
      </c>
      <c r="B104" s="26">
        <v>42410</v>
      </c>
      <c r="C104" s="7" t="s">
        <v>11</v>
      </c>
      <c r="D104" s="25" t="s">
        <v>95</v>
      </c>
      <c r="E104" s="6">
        <v>5529</v>
      </c>
      <c r="F104" s="6"/>
      <c r="G104" s="18">
        <f t="shared" si="3"/>
        <v>255819.76000000007</v>
      </c>
      <c r="H104" s="19"/>
      <c r="J104" s="29"/>
      <c r="K104" s="29"/>
      <c r="L104" s="29"/>
    </row>
    <row r="105" spans="1:12" s="3" customFormat="1" x14ac:dyDescent="0.25">
      <c r="A105" s="16">
        <f t="shared" si="2"/>
        <v>255819.76000000007</v>
      </c>
      <c r="B105" s="26">
        <v>42410</v>
      </c>
      <c r="C105" s="7" t="s">
        <v>11</v>
      </c>
      <c r="D105" s="13" t="s">
        <v>96</v>
      </c>
      <c r="E105" s="6">
        <v>1542.8</v>
      </c>
      <c r="F105" s="6"/>
      <c r="G105" s="18">
        <f t="shared" si="3"/>
        <v>254276.96000000008</v>
      </c>
      <c r="H105" s="19"/>
    </row>
    <row r="106" spans="1:12" x14ac:dyDescent="0.25">
      <c r="A106" s="16">
        <f t="shared" si="2"/>
        <v>254276.96000000008</v>
      </c>
      <c r="B106" s="26">
        <v>42410</v>
      </c>
      <c r="C106" s="7" t="s">
        <v>11</v>
      </c>
      <c r="D106" s="25" t="s">
        <v>97</v>
      </c>
      <c r="E106" s="6">
        <v>13137.23</v>
      </c>
      <c r="F106" s="6"/>
      <c r="G106" s="18">
        <f t="shared" si="3"/>
        <v>241139.73000000007</v>
      </c>
      <c r="H106" s="19"/>
    </row>
    <row r="107" spans="1:12" x14ac:dyDescent="0.25">
      <c r="A107" s="16">
        <f t="shared" si="2"/>
        <v>241139.73000000007</v>
      </c>
      <c r="B107" s="26">
        <v>42410</v>
      </c>
      <c r="C107" s="7" t="s">
        <v>11</v>
      </c>
      <c r="D107" s="13" t="s">
        <v>48</v>
      </c>
      <c r="E107" s="6">
        <v>9517.7999999999993</v>
      </c>
      <c r="F107" s="6"/>
      <c r="G107" s="18">
        <f t="shared" si="3"/>
        <v>231621.93000000008</v>
      </c>
      <c r="H107" s="19"/>
    </row>
    <row r="108" spans="1:12" x14ac:dyDescent="0.25">
      <c r="A108" s="16">
        <f t="shared" si="2"/>
        <v>231621.93000000008</v>
      </c>
      <c r="B108" s="26">
        <v>42410</v>
      </c>
      <c r="C108" s="7" t="s">
        <v>11</v>
      </c>
      <c r="D108" s="25" t="s">
        <v>94</v>
      </c>
      <c r="E108" s="6">
        <v>12345.46</v>
      </c>
      <c r="F108" s="6"/>
      <c r="G108" s="18">
        <f t="shared" si="3"/>
        <v>219276.47000000009</v>
      </c>
      <c r="H108" s="19"/>
    </row>
    <row r="109" spans="1:12" x14ac:dyDescent="0.25">
      <c r="A109" s="16">
        <f t="shared" si="2"/>
        <v>219276.47000000009</v>
      </c>
      <c r="B109" s="26">
        <v>42410</v>
      </c>
      <c r="C109" s="7" t="s">
        <v>11</v>
      </c>
      <c r="D109" s="25" t="s">
        <v>98</v>
      </c>
      <c r="E109" s="6">
        <v>12296</v>
      </c>
      <c r="F109" s="6"/>
      <c r="G109" s="18">
        <f t="shared" si="3"/>
        <v>206980.47000000009</v>
      </c>
      <c r="H109" s="19"/>
    </row>
    <row r="110" spans="1:12" x14ac:dyDescent="0.25">
      <c r="A110" s="16">
        <f t="shared" si="2"/>
        <v>206980.47000000009</v>
      </c>
      <c r="B110" s="26">
        <v>42410</v>
      </c>
      <c r="C110" s="7" t="s">
        <v>11</v>
      </c>
      <c r="D110" s="25" t="s">
        <v>99</v>
      </c>
      <c r="E110" s="6">
        <v>30137.96</v>
      </c>
      <c r="F110" s="6"/>
      <c r="G110" s="18">
        <f t="shared" si="3"/>
        <v>176842.5100000001</v>
      </c>
      <c r="H110" s="19"/>
    </row>
    <row r="111" spans="1:12" x14ac:dyDescent="0.25">
      <c r="A111" s="16">
        <f t="shared" si="2"/>
        <v>176842.5100000001</v>
      </c>
      <c r="B111" s="26">
        <v>42410</v>
      </c>
      <c r="C111" s="7" t="s">
        <v>11</v>
      </c>
      <c r="D111" s="13" t="s">
        <v>100</v>
      </c>
      <c r="E111" s="6">
        <v>1624</v>
      </c>
      <c r="F111" s="6"/>
      <c r="G111" s="18">
        <f t="shared" si="3"/>
        <v>175218.5100000001</v>
      </c>
      <c r="H111" s="19"/>
    </row>
    <row r="112" spans="1:12" ht="30" x14ac:dyDescent="0.25">
      <c r="A112" s="16">
        <f t="shared" si="2"/>
        <v>175218.5100000001</v>
      </c>
      <c r="B112" s="26">
        <v>42410</v>
      </c>
      <c r="C112" s="7" t="s">
        <v>11</v>
      </c>
      <c r="D112" s="13" t="s">
        <v>101</v>
      </c>
      <c r="E112" s="6">
        <v>3958.5</v>
      </c>
      <c r="F112" s="6"/>
      <c r="G112" s="18">
        <f t="shared" si="3"/>
        <v>171260.0100000001</v>
      </c>
      <c r="H112" s="19"/>
    </row>
    <row r="113" spans="1:8" x14ac:dyDescent="0.25">
      <c r="A113" s="16">
        <f t="shared" si="2"/>
        <v>171260.0100000001</v>
      </c>
      <c r="B113" s="26">
        <v>42410</v>
      </c>
      <c r="C113" s="7" t="s">
        <v>11</v>
      </c>
      <c r="D113" s="13" t="s">
        <v>102</v>
      </c>
      <c r="E113" s="6">
        <v>1624</v>
      </c>
      <c r="F113" s="6"/>
      <c r="G113" s="18">
        <f t="shared" si="3"/>
        <v>169636.0100000001</v>
      </c>
      <c r="H113" s="19"/>
    </row>
    <row r="114" spans="1:8" ht="30" x14ac:dyDescent="0.25">
      <c r="A114" s="16">
        <f t="shared" si="2"/>
        <v>169636.0100000001</v>
      </c>
      <c r="B114" s="26">
        <v>42411</v>
      </c>
      <c r="C114" s="7" t="s">
        <v>11</v>
      </c>
      <c r="D114" s="13" t="s">
        <v>103</v>
      </c>
      <c r="E114" s="6">
        <v>6025</v>
      </c>
      <c r="F114" s="6"/>
      <c r="G114" s="18">
        <f t="shared" si="3"/>
        <v>163611.0100000001</v>
      </c>
      <c r="H114" s="19"/>
    </row>
    <row r="115" spans="1:8" x14ac:dyDescent="0.25">
      <c r="A115" s="16">
        <f t="shared" si="2"/>
        <v>163611.0100000001</v>
      </c>
      <c r="B115" s="26">
        <v>42411</v>
      </c>
      <c r="C115" s="7">
        <v>2799</v>
      </c>
      <c r="D115" s="13" t="s">
        <v>104</v>
      </c>
      <c r="E115" s="6">
        <v>1746.01</v>
      </c>
      <c r="F115" s="6"/>
      <c r="G115" s="18">
        <f t="shared" si="3"/>
        <v>161865.00000000009</v>
      </c>
      <c r="H115" s="19"/>
    </row>
    <row r="116" spans="1:8" x14ac:dyDescent="0.25">
      <c r="A116" s="16">
        <f t="shared" si="2"/>
        <v>161865.00000000009</v>
      </c>
      <c r="B116" s="26">
        <v>42411</v>
      </c>
      <c r="C116" s="7">
        <v>2800</v>
      </c>
      <c r="D116" s="13" t="s">
        <v>105</v>
      </c>
      <c r="E116" s="6">
        <v>29225</v>
      </c>
      <c r="F116" s="6"/>
      <c r="G116" s="18">
        <f t="shared" si="3"/>
        <v>132640.00000000009</v>
      </c>
      <c r="H116" s="19"/>
    </row>
    <row r="117" spans="1:8" x14ac:dyDescent="0.25">
      <c r="A117" s="16">
        <f t="shared" si="2"/>
        <v>132640.00000000009</v>
      </c>
      <c r="B117" s="26">
        <v>42411</v>
      </c>
      <c r="C117" s="7">
        <v>2801</v>
      </c>
      <c r="D117" s="13" t="s">
        <v>106</v>
      </c>
      <c r="E117" s="6">
        <v>2788.14</v>
      </c>
      <c r="F117" s="6"/>
      <c r="G117" s="18">
        <f t="shared" si="3"/>
        <v>129851.86000000009</v>
      </c>
      <c r="H117" s="19"/>
    </row>
    <row r="118" spans="1:8" x14ac:dyDescent="0.25">
      <c r="A118" s="16">
        <f t="shared" si="2"/>
        <v>129851.86000000009</v>
      </c>
      <c r="B118" s="26">
        <v>42411</v>
      </c>
      <c r="C118" s="7">
        <v>2802</v>
      </c>
      <c r="D118" s="13" t="s">
        <v>105</v>
      </c>
      <c r="E118" s="6">
        <v>1200</v>
      </c>
      <c r="F118" s="6"/>
      <c r="G118" s="18">
        <f t="shared" si="3"/>
        <v>128651.86000000009</v>
      </c>
      <c r="H118" s="19"/>
    </row>
    <row r="119" spans="1:8" x14ac:dyDescent="0.25">
      <c r="A119" s="16">
        <f t="shared" si="2"/>
        <v>128651.86000000009</v>
      </c>
      <c r="B119" s="26">
        <v>42411</v>
      </c>
      <c r="C119" s="7">
        <v>2803</v>
      </c>
      <c r="D119" s="13" t="s">
        <v>107</v>
      </c>
      <c r="E119" s="6">
        <v>6460</v>
      </c>
      <c r="F119" s="6"/>
      <c r="G119" s="18">
        <f t="shared" si="3"/>
        <v>122191.86000000009</v>
      </c>
    </row>
    <row r="120" spans="1:8" x14ac:dyDescent="0.25">
      <c r="A120" s="16">
        <f t="shared" si="2"/>
        <v>122191.86000000009</v>
      </c>
      <c r="B120" s="26">
        <v>42411</v>
      </c>
      <c r="C120" s="7">
        <v>2804</v>
      </c>
      <c r="D120" s="13" t="s">
        <v>108</v>
      </c>
      <c r="E120" s="6">
        <v>10749</v>
      </c>
      <c r="F120" s="6"/>
      <c r="G120" s="18">
        <f t="shared" si="3"/>
        <v>111442.86000000009</v>
      </c>
    </row>
    <row r="121" spans="1:8" x14ac:dyDescent="0.25">
      <c r="A121" s="16">
        <f t="shared" si="2"/>
        <v>111442.86000000009</v>
      </c>
      <c r="B121" s="26">
        <v>42411</v>
      </c>
      <c r="C121" s="7">
        <v>2805</v>
      </c>
      <c r="D121" s="13" t="s">
        <v>109</v>
      </c>
      <c r="E121" s="6">
        <v>6250</v>
      </c>
      <c r="F121" s="6"/>
      <c r="G121" s="18">
        <f t="shared" si="3"/>
        <v>105192.86000000009</v>
      </c>
    </row>
    <row r="122" spans="1:8" x14ac:dyDescent="0.25">
      <c r="A122" s="16">
        <f t="shared" si="2"/>
        <v>105192.86000000009</v>
      </c>
      <c r="B122" s="26">
        <v>42411</v>
      </c>
      <c r="C122" s="7" t="s">
        <v>11</v>
      </c>
      <c r="D122" s="13" t="s">
        <v>110</v>
      </c>
      <c r="E122" s="6">
        <v>1305</v>
      </c>
      <c r="F122" s="6"/>
      <c r="G122" s="18">
        <f t="shared" si="3"/>
        <v>103887.86000000009</v>
      </c>
    </row>
    <row r="123" spans="1:8" x14ac:dyDescent="0.25">
      <c r="A123" s="16">
        <f t="shared" si="2"/>
        <v>103887.86000000009</v>
      </c>
      <c r="B123" s="26">
        <v>42411</v>
      </c>
      <c r="C123" s="7" t="s">
        <v>11</v>
      </c>
      <c r="D123" s="15" t="s">
        <v>111</v>
      </c>
      <c r="E123" s="6">
        <v>2880</v>
      </c>
      <c r="F123" s="6"/>
      <c r="G123" s="18">
        <f t="shared" si="3"/>
        <v>101007.86000000009</v>
      </c>
    </row>
    <row r="124" spans="1:8" x14ac:dyDescent="0.25">
      <c r="A124" s="16">
        <f t="shared" si="2"/>
        <v>101007.86000000009</v>
      </c>
      <c r="B124" s="26">
        <v>42411</v>
      </c>
      <c r="C124" s="7" t="s">
        <v>11</v>
      </c>
      <c r="D124" s="13" t="s">
        <v>112</v>
      </c>
      <c r="E124" s="6">
        <v>500</v>
      </c>
      <c r="F124" s="6"/>
      <c r="G124" s="18">
        <f t="shared" si="3"/>
        <v>100507.86000000009</v>
      </c>
    </row>
    <row r="125" spans="1:8" x14ac:dyDescent="0.25">
      <c r="A125" s="16">
        <f t="shared" si="2"/>
        <v>100507.86000000009</v>
      </c>
      <c r="B125" s="26">
        <v>42411</v>
      </c>
      <c r="C125" s="7" t="s">
        <v>11</v>
      </c>
      <c r="D125" s="13" t="s">
        <v>113</v>
      </c>
      <c r="E125" s="6">
        <v>800</v>
      </c>
      <c r="F125" s="6"/>
      <c r="G125" s="18">
        <f t="shared" si="3"/>
        <v>99707.860000000088</v>
      </c>
    </row>
    <row r="126" spans="1:8" x14ac:dyDescent="0.25">
      <c r="A126" s="16">
        <f t="shared" si="2"/>
        <v>99707.860000000088</v>
      </c>
      <c r="B126" s="26">
        <v>42411</v>
      </c>
      <c r="C126" s="7" t="s">
        <v>11</v>
      </c>
      <c r="D126" s="25" t="s">
        <v>114</v>
      </c>
      <c r="E126" s="6">
        <v>7050</v>
      </c>
      <c r="F126" s="6"/>
      <c r="G126" s="18">
        <f t="shared" si="3"/>
        <v>92657.860000000088</v>
      </c>
    </row>
    <row r="127" spans="1:8" x14ac:dyDescent="0.25">
      <c r="A127" s="16">
        <f t="shared" si="2"/>
        <v>92657.860000000088</v>
      </c>
      <c r="B127" s="26">
        <v>42411</v>
      </c>
      <c r="C127" s="7" t="s">
        <v>11</v>
      </c>
      <c r="D127" s="15" t="s">
        <v>115</v>
      </c>
      <c r="E127" s="6">
        <v>2400</v>
      </c>
      <c r="F127" s="6"/>
      <c r="G127" s="18">
        <f t="shared" si="3"/>
        <v>90257.860000000088</v>
      </c>
    </row>
    <row r="128" spans="1:8" x14ac:dyDescent="0.25">
      <c r="A128" s="16">
        <f t="shared" si="2"/>
        <v>90257.860000000088</v>
      </c>
      <c r="B128" s="26">
        <v>42411</v>
      </c>
      <c r="C128" s="7"/>
      <c r="D128" s="13" t="s">
        <v>27</v>
      </c>
      <c r="E128" s="6"/>
      <c r="F128" s="6">
        <v>49157.88</v>
      </c>
      <c r="G128" s="18">
        <f t="shared" si="3"/>
        <v>139415.74000000008</v>
      </c>
    </row>
    <row r="129" spans="1:7" x14ac:dyDescent="0.25">
      <c r="A129" s="16">
        <f t="shared" si="2"/>
        <v>139415.74000000008</v>
      </c>
      <c r="B129" s="26">
        <v>42411</v>
      </c>
      <c r="C129" s="7"/>
      <c r="D129" s="13" t="s">
        <v>27</v>
      </c>
      <c r="E129" s="6"/>
      <c r="F129" s="6">
        <v>20392.439999999999</v>
      </c>
      <c r="G129" s="18">
        <f t="shared" si="3"/>
        <v>159808.18000000008</v>
      </c>
    </row>
    <row r="130" spans="1:7" ht="30" x14ac:dyDescent="0.25">
      <c r="A130" s="16">
        <f t="shared" si="2"/>
        <v>159808.18000000008</v>
      </c>
      <c r="B130" s="26">
        <v>42411</v>
      </c>
      <c r="C130" s="7">
        <v>2806</v>
      </c>
      <c r="D130" s="13" t="s">
        <v>39</v>
      </c>
      <c r="E130" s="6">
        <v>3932.4</v>
      </c>
      <c r="F130" s="6"/>
      <c r="G130" s="18">
        <f t="shared" si="3"/>
        <v>155875.78000000009</v>
      </c>
    </row>
    <row r="131" spans="1:7" x14ac:dyDescent="0.25">
      <c r="A131" s="16">
        <f t="shared" si="2"/>
        <v>155875.78000000009</v>
      </c>
      <c r="B131" s="26">
        <v>42411</v>
      </c>
      <c r="C131" s="7">
        <v>2807</v>
      </c>
      <c r="D131" s="13" t="s">
        <v>116</v>
      </c>
      <c r="E131" s="6">
        <v>1520</v>
      </c>
      <c r="F131" s="6"/>
      <c r="G131" s="18">
        <f t="shared" si="3"/>
        <v>154355.78000000009</v>
      </c>
    </row>
    <row r="132" spans="1:7" ht="27" customHeight="1" x14ac:dyDescent="0.25">
      <c r="A132" s="16">
        <f t="shared" si="2"/>
        <v>154355.78000000009</v>
      </c>
      <c r="B132" s="26">
        <v>42411</v>
      </c>
      <c r="C132" s="7">
        <v>2808</v>
      </c>
      <c r="D132" s="13" t="s">
        <v>117</v>
      </c>
      <c r="E132" s="6">
        <v>1000</v>
      </c>
      <c r="F132" s="6"/>
      <c r="G132" s="18">
        <f t="shared" si="3"/>
        <v>153355.78000000009</v>
      </c>
    </row>
    <row r="133" spans="1:7" x14ac:dyDescent="0.25">
      <c r="A133" s="16">
        <f t="shared" si="2"/>
        <v>153355.78000000009</v>
      </c>
      <c r="B133" s="26">
        <v>42411</v>
      </c>
      <c r="C133" s="7" t="s">
        <v>11</v>
      </c>
      <c r="D133" s="13" t="s">
        <v>118</v>
      </c>
      <c r="E133" s="6">
        <v>2784</v>
      </c>
      <c r="F133" s="6"/>
      <c r="G133" s="18">
        <f t="shared" si="3"/>
        <v>150571.78000000009</v>
      </c>
    </row>
    <row r="134" spans="1:7" x14ac:dyDescent="0.25">
      <c r="A134" s="16">
        <f t="shared" si="2"/>
        <v>150571.78000000009</v>
      </c>
      <c r="B134" s="26">
        <v>42411</v>
      </c>
      <c r="C134" s="7" t="s">
        <v>11</v>
      </c>
      <c r="D134" s="13" t="s">
        <v>96</v>
      </c>
      <c r="E134" s="6">
        <v>17284</v>
      </c>
      <c r="F134" s="6"/>
      <c r="G134" s="18">
        <f t="shared" si="3"/>
        <v>133287.78000000009</v>
      </c>
    </row>
    <row r="135" spans="1:7" x14ac:dyDescent="0.25">
      <c r="A135" s="16">
        <f t="shared" ref="A135:A198" si="4">G134</f>
        <v>133287.78000000009</v>
      </c>
      <c r="B135" s="26">
        <v>42412</v>
      </c>
      <c r="C135" s="7">
        <v>2809</v>
      </c>
      <c r="D135" s="13" t="s">
        <v>119</v>
      </c>
      <c r="E135" s="6">
        <v>9100</v>
      </c>
      <c r="F135" s="6"/>
      <c r="G135" s="18">
        <f t="shared" ref="G135:G198" si="5">A135-E135+F135</f>
        <v>124187.78000000009</v>
      </c>
    </row>
    <row r="136" spans="1:7" ht="30" x14ac:dyDescent="0.25">
      <c r="A136" s="16">
        <f t="shared" si="4"/>
        <v>124187.78000000009</v>
      </c>
      <c r="B136" s="26">
        <v>42412</v>
      </c>
      <c r="C136" s="7">
        <v>2810</v>
      </c>
      <c r="D136" s="13" t="s">
        <v>22</v>
      </c>
      <c r="E136" s="6">
        <v>17792.45</v>
      </c>
      <c r="F136" s="6"/>
      <c r="G136" s="18">
        <f t="shared" si="5"/>
        <v>106395.33000000009</v>
      </c>
    </row>
    <row r="137" spans="1:7" ht="30" x14ac:dyDescent="0.25">
      <c r="A137" s="16">
        <f t="shared" si="4"/>
        <v>106395.33000000009</v>
      </c>
      <c r="B137" s="26">
        <v>42412</v>
      </c>
      <c r="C137" s="7">
        <v>2811</v>
      </c>
      <c r="D137" s="13" t="s">
        <v>120</v>
      </c>
      <c r="E137" s="6">
        <v>5306</v>
      </c>
      <c r="F137" s="6"/>
      <c r="G137" s="18">
        <f t="shared" si="5"/>
        <v>101089.33000000009</v>
      </c>
    </row>
    <row r="138" spans="1:7" x14ac:dyDescent="0.25">
      <c r="A138" s="16">
        <f t="shared" si="4"/>
        <v>101089.33000000009</v>
      </c>
      <c r="B138" s="26">
        <v>42412</v>
      </c>
      <c r="C138" s="7" t="s">
        <v>11</v>
      </c>
      <c r="D138" s="25" t="s">
        <v>99</v>
      </c>
      <c r="E138" s="6">
        <v>20407.05</v>
      </c>
      <c r="F138" s="6"/>
      <c r="G138" s="18">
        <f t="shared" si="5"/>
        <v>80682.280000000086</v>
      </c>
    </row>
    <row r="139" spans="1:7" x14ac:dyDescent="0.25">
      <c r="A139" s="16">
        <f t="shared" si="4"/>
        <v>80682.280000000086</v>
      </c>
      <c r="B139" s="26">
        <v>42412</v>
      </c>
      <c r="C139" s="7" t="s">
        <v>11</v>
      </c>
      <c r="D139" s="13" t="s">
        <v>121</v>
      </c>
      <c r="E139" s="6">
        <v>5382.86</v>
      </c>
      <c r="F139" s="6"/>
      <c r="G139" s="18">
        <f t="shared" si="5"/>
        <v>75299.420000000086</v>
      </c>
    </row>
    <row r="140" spans="1:7" x14ac:dyDescent="0.25">
      <c r="A140" s="16">
        <f t="shared" si="4"/>
        <v>75299.420000000086</v>
      </c>
      <c r="B140" s="26">
        <v>42412</v>
      </c>
      <c r="C140" s="7" t="s">
        <v>11</v>
      </c>
      <c r="D140" s="13" t="s">
        <v>96</v>
      </c>
      <c r="E140" s="6">
        <v>13920</v>
      </c>
      <c r="F140" s="6"/>
      <c r="G140" s="18">
        <f t="shared" si="5"/>
        <v>61379.420000000086</v>
      </c>
    </row>
    <row r="141" spans="1:7" x14ac:dyDescent="0.25">
      <c r="A141" s="16">
        <f t="shared" si="4"/>
        <v>61379.420000000086</v>
      </c>
      <c r="B141" s="26">
        <v>42412</v>
      </c>
      <c r="C141" s="7" t="s">
        <v>11</v>
      </c>
      <c r="D141" s="13" t="s">
        <v>122</v>
      </c>
      <c r="E141" s="6">
        <v>900</v>
      </c>
      <c r="F141" s="6"/>
      <c r="G141" s="18">
        <f t="shared" si="5"/>
        <v>60479.420000000086</v>
      </c>
    </row>
    <row r="142" spans="1:7" x14ac:dyDescent="0.25">
      <c r="A142" s="16">
        <f t="shared" si="4"/>
        <v>60479.420000000086</v>
      </c>
      <c r="B142" s="26">
        <v>42412</v>
      </c>
      <c r="C142" s="7" t="s">
        <v>11</v>
      </c>
      <c r="D142" s="13" t="s">
        <v>123</v>
      </c>
      <c r="E142" s="6">
        <v>11798.36</v>
      </c>
      <c r="F142" s="6"/>
      <c r="G142" s="18">
        <f t="shared" si="5"/>
        <v>48681.060000000085</v>
      </c>
    </row>
    <row r="143" spans="1:7" x14ac:dyDescent="0.25">
      <c r="A143" s="16">
        <f t="shared" si="4"/>
        <v>48681.060000000085</v>
      </c>
      <c r="B143" s="26">
        <v>42412</v>
      </c>
      <c r="C143" s="7"/>
      <c r="D143" s="13" t="s">
        <v>124</v>
      </c>
      <c r="E143" s="6"/>
      <c r="F143" s="6">
        <v>95850.49</v>
      </c>
      <c r="G143" s="18">
        <f t="shared" si="5"/>
        <v>144531.5500000001</v>
      </c>
    </row>
    <row r="144" spans="1:7" x14ac:dyDescent="0.25">
      <c r="A144" s="16">
        <f t="shared" si="4"/>
        <v>144531.5500000001</v>
      </c>
      <c r="B144" s="26">
        <v>42412</v>
      </c>
      <c r="C144" s="7"/>
      <c r="D144" s="13" t="s">
        <v>124</v>
      </c>
      <c r="E144" s="6"/>
      <c r="F144" s="6">
        <v>88720.27</v>
      </c>
      <c r="G144" s="18">
        <f t="shared" si="5"/>
        <v>233251.82000000012</v>
      </c>
    </row>
    <row r="145" spans="1:7" x14ac:dyDescent="0.25">
      <c r="A145" s="16">
        <f t="shared" si="4"/>
        <v>233251.82000000012</v>
      </c>
      <c r="B145" s="26">
        <v>42412</v>
      </c>
      <c r="C145" s="7"/>
      <c r="D145" s="13" t="s">
        <v>125</v>
      </c>
      <c r="E145" s="6"/>
      <c r="F145" s="6">
        <v>365444.4</v>
      </c>
      <c r="G145" s="18">
        <f t="shared" si="5"/>
        <v>598696.2200000002</v>
      </c>
    </row>
    <row r="146" spans="1:7" x14ac:dyDescent="0.25">
      <c r="A146" s="16">
        <f t="shared" si="4"/>
        <v>598696.2200000002</v>
      </c>
      <c r="B146" s="26">
        <v>42412</v>
      </c>
      <c r="C146" s="7"/>
      <c r="D146" s="13" t="s">
        <v>89</v>
      </c>
      <c r="E146" s="6"/>
      <c r="F146" s="6">
        <v>900000</v>
      </c>
      <c r="G146" s="18">
        <f t="shared" si="5"/>
        <v>1498696.2200000002</v>
      </c>
    </row>
    <row r="147" spans="1:7" x14ac:dyDescent="0.25">
      <c r="A147" s="16">
        <f t="shared" si="4"/>
        <v>1498696.2200000002</v>
      </c>
      <c r="B147" s="26">
        <v>42413</v>
      </c>
      <c r="C147" s="7" t="s">
        <v>11</v>
      </c>
      <c r="D147" s="13" t="s">
        <v>126</v>
      </c>
      <c r="E147" s="30">
        <v>26932.33</v>
      </c>
      <c r="F147" s="6"/>
      <c r="G147" s="18">
        <f t="shared" si="5"/>
        <v>1471763.8900000001</v>
      </c>
    </row>
    <row r="148" spans="1:7" x14ac:dyDescent="0.25">
      <c r="A148" s="16">
        <f t="shared" si="4"/>
        <v>1471763.8900000001</v>
      </c>
      <c r="B148" s="26">
        <v>42415</v>
      </c>
      <c r="C148" s="7" t="s">
        <v>11</v>
      </c>
      <c r="D148" s="13" t="s">
        <v>127</v>
      </c>
      <c r="E148" s="6">
        <v>410860.08</v>
      </c>
      <c r="F148" s="6"/>
      <c r="G148" s="18">
        <f t="shared" si="5"/>
        <v>1060903.81</v>
      </c>
    </row>
    <row r="149" spans="1:7" x14ac:dyDescent="0.25">
      <c r="A149" s="16">
        <f t="shared" si="4"/>
        <v>1060903.81</v>
      </c>
      <c r="B149" s="26">
        <v>42415</v>
      </c>
      <c r="C149" s="7" t="s">
        <v>11</v>
      </c>
      <c r="D149" s="13" t="s">
        <v>128</v>
      </c>
      <c r="E149" s="6">
        <v>118320.41</v>
      </c>
      <c r="F149" s="6"/>
      <c r="G149" s="18">
        <f t="shared" si="5"/>
        <v>942583.4</v>
      </c>
    </row>
    <row r="150" spans="1:7" x14ac:dyDescent="0.25">
      <c r="A150" s="16">
        <f t="shared" si="4"/>
        <v>942583.4</v>
      </c>
      <c r="B150" s="26">
        <v>42415</v>
      </c>
      <c r="C150" s="7" t="s">
        <v>11</v>
      </c>
      <c r="D150" s="13" t="s">
        <v>129</v>
      </c>
      <c r="E150" s="6">
        <v>26835.46</v>
      </c>
      <c r="F150" s="6"/>
      <c r="G150" s="18">
        <f t="shared" si="5"/>
        <v>915747.94000000006</v>
      </c>
    </row>
    <row r="151" spans="1:7" x14ac:dyDescent="0.25">
      <c r="A151" s="16">
        <f t="shared" si="4"/>
        <v>915747.94000000006</v>
      </c>
      <c r="B151" s="26">
        <v>42415</v>
      </c>
      <c r="C151" s="7" t="s">
        <v>11</v>
      </c>
      <c r="D151" s="13" t="s">
        <v>130</v>
      </c>
      <c r="E151" s="6">
        <v>24317.7</v>
      </c>
      <c r="F151" s="6"/>
      <c r="G151" s="18">
        <f t="shared" si="5"/>
        <v>891430.24000000011</v>
      </c>
    </row>
    <row r="152" spans="1:7" x14ac:dyDescent="0.25">
      <c r="A152" s="16">
        <f t="shared" si="4"/>
        <v>891430.24000000011</v>
      </c>
      <c r="B152" s="26">
        <v>42415</v>
      </c>
      <c r="C152" s="7" t="s">
        <v>11</v>
      </c>
      <c r="D152" s="13" t="s">
        <v>131</v>
      </c>
      <c r="E152" s="6">
        <v>299279.61</v>
      </c>
      <c r="F152" s="6"/>
      <c r="G152" s="18">
        <f t="shared" si="5"/>
        <v>592150.63000000012</v>
      </c>
    </row>
    <row r="153" spans="1:7" x14ac:dyDescent="0.25">
      <c r="A153" s="16">
        <f t="shared" si="4"/>
        <v>592150.63000000012</v>
      </c>
      <c r="B153" s="26">
        <v>42415</v>
      </c>
      <c r="C153" s="7" t="s">
        <v>11</v>
      </c>
      <c r="D153" s="13" t="s">
        <v>132</v>
      </c>
      <c r="E153" s="6">
        <v>1200</v>
      </c>
      <c r="F153" s="6"/>
      <c r="G153" s="18">
        <f t="shared" si="5"/>
        <v>590950.63000000012</v>
      </c>
    </row>
    <row r="154" spans="1:7" ht="30" x14ac:dyDescent="0.25">
      <c r="A154" s="16">
        <f t="shared" si="4"/>
        <v>590950.63000000012</v>
      </c>
      <c r="B154" s="26">
        <v>42415</v>
      </c>
      <c r="C154" s="7" t="s">
        <v>11</v>
      </c>
      <c r="D154" s="13" t="s">
        <v>133</v>
      </c>
      <c r="E154" s="6">
        <v>4148.3900000000003</v>
      </c>
      <c r="F154" s="6"/>
      <c r="G154" s="18">
        <f t="shared" si="5"/>
        <v>586802.24000000011</v>
      </c>
    </row>
    <row r="155" spans="1:7" ht="30" x14ac:dyDescent="0.25">
      <c r="A155" s="16">
        <f t="shared" si="4"/>
        <v>586802.24000000011</v>
      </c>
      <c r="B155" s="26">
        <v>42415</v>
      </c>
      <c r="C155" s="7" t="s">
        <v>11</v>
      </c>
      <c r="D155" s="13" t="s">
        <v>134</v>
      </c>
      <c r="E155" s="6">
        <v>3655.79</v>
      </c>
      <c r="F155" s="6"/>
      <c r="G155" s="18">
        <f t="shared" si="5"/>
        <v>583146.45000000007</v>
      </c>
    </row>
    <row r="156" spans="1:7" ht="30" x14ac:dyDescent="0.25">
      <c r="A156" s="16">
        <f t="shared" si="4"/>
        <v>583146.45000000007</v>
      </c>
      <c r="B156" s="26">
        <v>42415</v>
      </c>
      <c r="C156" s="7" t="s">
        <v>11</v>
      </c>
      <c r="D156" s="13" t="s">
        <v>135</v>
      </c>
      <c r="E156" s="6">
        <v>3655.79</v>
      </c>
      <c r="F156" s="6"/>
      <c r="G156" s="18">
        <f t="shared" si="5"/>
        <v>579490.66</v>
      </c>
    </row>
    <row r="157" spans="1:7" ht="30" x14ac:dyDescent="0.25">
      <c r="A157" s="16">
        <f t="shared" si="4"/>
        <v>579490.66</v>
      </c>
      <c r="B157" s="26">
        <v>42415</v>
      </c>
      <c r="C157" s="7" t="s">
        <v>11</v>
      </c>
      <c r="D157" s="13" t="s">
        <v>136</v>
      </c>
      <c r="E157" s="6">
        <v>3655.79</v>
      </c>
      <c r="F157" s="6"/>
      <c r="G157" s="18">
        <f t="shared" si="5"/>
        <v>575834.87</v>
      </c>
    </row>
    <row r="158" spans="1:7" ht="30" x14ac:dyDescent="0.25">
      <c r="A158" s="16">
        <f t="shared" si="4"/>
        <v>575834.87</v>
      </c>
      <c r="B158" s="26">
        <v>42415</v>
      </c>
      <c r="C158" s="7" t="s">
        <v>11</v>
      </c>
      <c r="D158" s="13" t="s">
        <v>137</v>
      </c>
      <c r="E158" s="6">
        <v>2589.09</v>
      </c>
      <c r="F158" s="6"/>
      <c r="G158" s="18">
        <f t="shared" si="5"/>
        <v>573245.78</v>
      </c>
    </row>
    <row r="159" spans="1:7" ht="30" x14ac:dyDescent="0.25">
      <c r="A159" s="16">
        <f t="shared" si="4"/>
        <v>573245.78</v>
      </c>
      <c r="B159" s="26">
        <v>42415</v>
      </c>
      <c r="C159" s="7" t="s">
        <v>11</v>
      </c>
      <c r="D159" s="13" t="s">
        <v>138</v>
      </c>
      <c r="E159" s="6">
        <v>3668.31</v>
      </c>
      <c r="F159" s="6"/>
      <c r="G159" s="18">
        <f t="shared" si="5"/>
        <v>569577.47</v>
      </c>
    </row>
    <row r="160" spans="1:7" ht="30" x14ac:dyDescent="0.25">
      <c r="A160" s="16">
        <f t="shared" si="4"/>
        <v>569577.47</v>
      </c>
      <c r="B160" s="26">
        <v>42415</v>
      </c>
      <c r="C160" s="7" t="s">
        <v>11</v>
      </c>
      <c r="D160" s="13" t="s">
        <v>139</v>
      </c>
      <c r="E160" s="6">
        <v>3655.79</v>
      </c>
      <c r="F160" s="6"/>
      <c r="G160" s="18">
        <f t="shared" si="5"/>
        <v>565921.67999999993</v>
      </c>
    </row>
    <row r="161" spans="1:7" ht="30" x14ac:dyDescent="0.25">
      <c r="A161" s="16">
        <f t="shared" si="4"/>
        <v>565921.67999999993</v>
      </c>
      <c r="B161" s="26">
        <v>42415</v>
      </c>
      <c r="C161" s="7" t="s">
        <v>11</v>
      </c>
      <c r="D161" s="13" t="s">
        <v>140</v>
      </c>
      <c r="E161" s="6">
        <v>3655.79</v>
      </c>
      <c r="F161" s="6"/>
      <c r="G161" s="18">
        <f t="shared" si="5"/>
        <v>562265.8899999999</v>
      </c>
    </row>
    <row r="162" spans="1:7" ht="30" x14ac:dyDescent="0.25">
      <c r="A162" s="16">
        <f t="shared" si="4"/>
        <v>562265.8899999999</v>
      </c>
      <c r="B162" s="26">
        <v>42415</v>
      </c>
      <c r="C162" s="7" t="s">
        <v>11</v>
      </c>
      <c r="D162" s="13" t="s">
        <v>141</v>
      </c>
      <c r="E162" s="6">
        <v>4254.71</v>
      </c>
      <c r="F162" s="6"/>
      <c r="G162" s="18">
        <f t="shared" si="5"/>
        <v>558011.17999999993</v>
      </c>
    </row>
    <row r="163" spans="1:7" ht="30" x14ac:dyDescent="0.25">
      <c r="A163" s="16">
        <f t="shared" si="4"/>
        <v>558011.17999999993</v>
      </c>
      <c r="B163" s="26">
        <v>42415</v>
      </c>
      <c r="C163" s="7" t="s">
        <v>11</v>
      </c>
      <c r="D163" s="13" t="s">
        <v>142</v>
      </c>
      <c r="E163" s="6">
        <v>3109.87</v>
      </c>
      <c r="F163" s="6"/>
      <c r="G163" s="18">
        <f t="shared" si="5"/>
        <v>554901.30999999994</v>
      </c>
    </row>
    <row r="164" spans="1:7" ht="30" x14ac:dyDescent="0.25">
      <c r="A164" s="16">
        <f t="shared" si="4"/>
        <v>554901.30999999994</v>
      </c>
      <c r="B164" s="26">
        <v>42415</v>
      </c>
      <c r="C164" s="7" t="s">
        <v>11</v>
      </c>
      <c r="D164" s="13" t="s">
        <v>143</v>
      </c>
      <c r="E164" s="6">
        <v>8026.76</v>
      </c>
      <c r="F164" s="6"/>
      <c r="G164" s="18">
        <f t="shared" si="5"/>
        <v>546874.54999999993</v>
      </c>
    </row>
    <row r="165" spans="1:7" ht="30" x14ac:dyDescent="0.25">
      <c r="A165" s="16">
        <f t="shared" si="4"/>
        <v>546874.54999999993</v>
      </c>
      <c r="B165" s="26">
        <v>42415</v>
      </c>
      <c r="C165" s="7" t="s">
        <v>11</v>
      </c>
      <c r="D165" s="13" t="s">
        <v>144</v>
      </c>
      <c r="E165" s="6">
        <v>17000</v>
      </c>
      <c r="F165" s="6"/>
      <c r="G165" s="18">
        <f t="shared" si="5"/>
        <v>529874.54999999993</v>
      </c>
    </row>
    <row r="166" spans="1:7" ht="30" x14ac:dyDescent="0.25">
      <c r="A166" s="16">
        <f t="shared" si="4"/>
        <v>529874.54999999993</v>
      </c>
      <c r="B166" s="26">
        <v>42415</v>
      </c>
      <c r="C166" s="7" t="s">
        <v>11</v>
      </c>
      <c r="D166" s="13" t="s">
        <v>145</v>
      </c>
      <c r="E166" s="6">
        <v>5000</v>
      </c>
      <c r="F166" s="6"/>
      <c r="G166" s="18">
        <f t="shared" si="5"/>
        <v>524874.54999999993</v>
      </c>
    </row>
    <row r="167" spans="1:7" x14ac:dyDescent="0.25">
      <c r="A167" s="16">
        <f t="shared" si="4"/>
        <v>524874.54999999993</v>
      </c>
      <c r="B167" s="26">
        <v>42415</v>
      </c>
      <c r="C167" s="7"/>
      <c r="D167" s="13" t="s">
        <v>27</v>
      </c>
      <c r="E167" s="6"/>
      <c r="F167" s="6">
        <v>83170.52</v>
      </c>
      <c r="G167" s="18">
        <f t="shared" si="5"/>
        <v>608045.06999999995</v>
      </c>
    </row>
    <row r="168" spans="1:7" x14ac:dyDescent="0.25">
      <c r="A168" s="16">
        <f t="shared" si="4"/>
        <v>608045.06999999995</v>
      </c>
      <c r="B168" s="26">
        <v>42415</v>
      </c>
      <c r="C168" s="7"/>
      <c r="D168" s="13" t="s">
        <v>27</v>
      </c>
      <c r="E168" s="6"/>
      <c r="F168" s="6">
        <v>8401.65</v>
      </c>
      <c r="G168" s="18">
        <f t="shared" si="5"/>
        <v>616446.71999999997</v>
      </c>
    </row>
    <row r="169" spans="1:7" x14ac:dyDescent="0.25">
      <c r="A169" s="16">
        <f t="shared" si="4"/>
        <v>616446.71999999997</v>
      </c>
      <c r="B169" s="26">
        <v>42415</v>
      </c>
      <c r="C169" s="7">
        <v>2812</v>
      </c>
      <c r="D169" s="13" t="s">
        <v>146</v>
      </c>
      <c r="E169" s="6">
        <v>9300.8700000000008</v>
      </c>
      <c r="F169" s="6"/>
      <c r="G169" s="18">
        <f t="shared" si="5"/>
        <v>607145.85</v>
      </c>
    </row>
    <row r="170" spans="1:7" x14ac:dyDescent="0.25">
      <c r="A170" s="16">
        <f t="shared" si="4"/>
        <v>607145.85</v>
      </c>
      <c r="B170" s="26">
        <v>42415</v>
      </c>
      <c r="C170" s="7"/>
      <c r="D170" s="13" t="s">
        <v>147</v>
      </c>
      <c r="E170" s="6"/>
      <c r="F170" s="6">
        <v>1586171.72</v>
      </c>
      <c r="G170" s="18">
        <f t="shared" si="5"/>
        <v>2193317.5699999998</v>
      </c>
    </row>
    <row r="171" spans="1:7" x14ac:dyDescent="0.25">
      <c r="A171" s="16">
        <f t="shared" si="4"/>
        <v>2193317.5699999998</v>
      </c>
      <c r="B171" s="26">
        <v>42415</v>
      </c>
      <c r="C171" s="7"/>
      <c r="D171" s="13" t="s">
        <v>147</v>
      </c>
      <c r="E171" s="6"/>
      <c r="F171" s="6">
        <v>556.41</v>
      </c>
      <c r="G171" s="18">
        <f t="shared" si="5"/>
        <v>2193873.98</v>
      </c>
    </row>
    <row r="172" spans="1:7" x14ac:dyDescent="0.25">
      <c r="A172" s="16">
        <f t="shared" si="4"/>
        <v>2193873.98</v>
      </c>
      <c r="B172" s="26">
        <v>42415</v>
      </c>
      <c r="C172" s="7" t="s">
        <v>11</v>
      </c>
      <c r="D172" s="25" t="s">
        <v>148</v>
      </c>
      <c r="E172" s="6">
        <v>50000</v>
      </c>
      <c r="F172" s="6"/>
      <c r="G172" s="18">
        <f t="shared" si="5"/>
        <v>2143873.98</v>
      </c>
    </row>
    <row r="173" spans="1:7" x14ac:dyDescent="0.25">
      <c r="A173" s="16">
        <f t="shared" si="4"/>
        <v>2143873.98</v>
      </c>
      <c r="B173" s="26">
        <v>42415</v>
      </c>
      <c r="C173" s="7">
        <v>2813</v>
      </c>
      <c r="D173" s="13" t="s">
        <v>149</v>
      </c>
      <c r="E173" s="6">
        <v>9614.3799999999992</v>
      </c>
      <c r="F173" s="6"/>
      <c r="G173" s="18">
        <f t="shared" si="5"/>
        <v>2134259.6</v>
      </c>
    </row>
    <row r="174" spans="1:7" x14ac:dyDescent="0.25">
      <c r="A174" s="16">
        <f t="shared" si="4"/>
        <v>2134259.6</v>
      </c>
      <c r="B174" s="26">
        <v>42416</v>
      </c>
      <c r="C174" s="7" t="s">
        <v>11</v>
      </c>
      <c r="D174" s="13" t="s">
        <v>150</v>
      </c>
      <c r="E174" s="6">
        <v>19618.7</v>
      </c>
      <c r="F174" s="6"/>
      <c r="G174" s="18">
        <f t="shared" si="5"/>
        <v>2114640.9</v>
      </c>
    </row>
    <row r="175" spans="1:7" x14ac:dyDescent="0.25">
      <c r="A175" s="16">
        <f t="shared" si="4"/>
        <v>2114640.9</v>
      </c>
      <c r="B175" s="26">
        <v>42416</v>
      </c>
      <c r="C175" s="7" t="s">
        <v>11</v>
      </c>
      <c r="D175" s="13" t="s">
        <v>151</v>
      </c>
      <c r="E175" s="6">
        <v>19294.03</v>
      </c>
      <c r="F175" s="6"/>
      <c r="G175" s="18">
        <f t="shared" si="5"/>
        <v>2095346.8699999999</v>
      </c>
    </row>
    <row r="176" spans="1:7" x14ac:dyDescent="0.25">
      <c r="A176" s="16">
        <f t="shared" si="4"/>
        <v>2095346.8699999999</v>
      </c>
      <c r="B176" s="26">
        <v>42416</v>
      </c>
      <c r="C176" s="7" t="s">
        <v>11</v>
      </c>
      <c r="D176" s="25" t="s">
        <v>152</v>
      </c>
      <c r="E176" s="6">
        <v>1399.3</v>
      </c>
      <c r="F176" s="6"/>
      <c r="G176" s="18">
        <f t="shared" si="5"/>
        <v>2093947.5699999998</v>
      </c>
    </row>
    <row r="177" spans="1:7" ht="30" x14ac:dyDescent="0.25">
      <c r="A177" s="16">
        <f t="shared" si="4"/>
        <v>2093947.5699999998</v>
      </c>
      <c r="B177" s="26">
        <v>42416</v>
      </c>
      <c r="C177" s="7" t="s">
        <v>11</v>
      </c>
      <c r="D177" s="13" t="s">
        <v>153</v>
      </c>
      <c r="E177" s="6">
        <v>3655.79</v>
      </c>
      <c r="F177" s="6"/>
      <c r="G177" s="18">
        <f t="shared" si="5"/>
        <v>2090291.7799999998</v>
      </c>
    </row>
    <row r="178" spans="1:7" x14ac:dyDescent="0.25">
      <c r="A178" s="16">
        <f t="shared" si="4"/>
        <v>2090291.7799999998</v>
      </c>
      <c r="B178" s="26">
        <v>42416</v>
      </c>
      <c r="C178" s="7"/>
      <c r="D178" s="13" t="s">
        <v>27</v>
      </c>
      <c r="E178" s="6"/>
      <c r="F178" s="6">
        <v>83627.72</v>
      </c>
      <c r="G178" s="18">
        <f t="shared" si="5"/>
        <v>2173919.5</v>
      </c>
    </row>
    <row r="179" spans="1:7" ht="30" x14ac:dyDescent="0.25">
      <c r="A179" s="16">
        <f t="shared" si="4"/>
        <v>2173919.5</v>
      </c>
      <c r="B179" s="26">
        <v>42416</v>
      </c>
      <c r="C179" s="7">
        <v>2814</v>
      </c>
      <c r="D179" s="13" t="s">
        <v>22</v>
      </c>
      <c r="E179" s="6">
        <v>16783.900000000001</v>
      </c>
      <c r="F179" s="6"/>
      <c r="G179" s="18">
        <f t="shared" si="5"/>
        <v>2157135.6</v>
      </c>
    </row>
    <row r="180" spans="1:7" x14ac:dyDescent="0.25">
      <c r="A180" s="16">
        <f t="shared" si="4"/>
        <v>2157135.6</v>
      </c>
      <c r="B180" s="26">
        <v>42416</v>
      </c>
      <c r="C180" s="7" t="s">
        <v>11</v>
      </c>
      <c r="D180" s="13" t="s">
        <v>154</v>
      </c>
      <c r="E180" s="30">
        <v>4800</v>
      </c>
      <c r="F180" s="6"/>
      <c r="G180" s="18">
        <f t="shared" si="5"/>
        <v>2152335.6</v>
      </c>
    </row>
    <row r="181" spans="1:7" x14ac:dyDescent="0.25">
      <c r="A181" s="16">
        <f t="shared" si="4"/>
        <v>2152335.6</v>
      </c>
      <c r="B181" s="26">
        <v>42417</v>
      </c>
      <c r="C181" s="7"/>
      <c r="D181" s="13" t="s">
        <v>27</v>
      </c>
      <c r="E181" s="6"/>
      <c r="F181" s="6">
        <v>47490.67</v>
      </c>
      <c r="G181" s="18">
        <f t="shared" si="5"/>
        <v>2199826.27</v>
      </c>
    </row>
    <row r="182" spans="1:7" x14ac:dyDescent="0.25">
      <c r="A182" s="16">
        <f t="shared" si="4"/>
        <v>2199826.27</v>
      </c>
      <c r="B182" s="26">
        <v>42417</v>
      </c>
      <c r="C182" s="7">
        <v>2815</v>
      </c>
      <c r="D182" s="13" t="s">
        <v>71</v>
      </c>
      <c r="E182" s="6">
        <v>705457</v>
      </c>
      <c r="F182" s="6"/>
      <c r="G182" s="18">
        <f t="shared" si="5"/>
        <v>1494369.27</v>
      </c>
    </row>
    <row r="183" spans="1:7" x14ac:dyDescent="0.25">
      <c r="A183" s="16">
        <f t="shared" si="4"/>
        <v>1494369.27</v>
      </c>
      <c r="B183" s="26">
        <v>42417</v>
      </c>
      <c r="C183" s="7"/>
      <c r="D183" s="24" t="s">
        <v>155</v>
      </c>
      <c r="E183" s="18">
        <v>162</v>
      </c>
      <c r="F183" s="6"/>
      <c r="G183" s="18">
        <f t="shared" si="5"/>
        <v>1494207.27</v>
      </c>
    </row>
    <row r="184" spans="1:7" x14ac:dyDescent="0.25">
      <c r="A184" s="16">
        <f t="shared" si="4"/>
        <v>1494207.27</v>
      </c>
      <c r="B184" s="26">
        <v>42417</v>
      </c>
      <c r="C184" s="7"/>
      <c r="D184" s="24" t="s">
        <v>156</v>
      </c>
      <c r="E184" s="18">
        <v>25.92</v>
      </c>
      <c r="F184" s="6"/>
      <c r="G184" s="18">
        <f t="shared" si="5"/>
        <v>1494181.35</v>
      </c>
    </row>
    <row r="185" spans="1:7" ht="26.25" customHeight="1" x14ac:dyDescent="0.25">
      <c r="A185" s="16">
        <f t="shared" si="4"/>
        <v>1494181.35</v>
      </c>
      <c r="B185" s="26">
        <v>42417</v>
      </c>
      <c r="C185" s="7" t="s">
        <v>11</v>
      </c>
      <c r="D185" s="13" t="s">
        <v>157</v>
      </c>
      <c r="E185" s="6">
        <v>500</v>
      </c>
      <c r="F185" s="6"/>
      <c r="G185" s="18">
        <f t="shared" si="5"/>
        <v>1493681.35</v>
      </c>
    </row>
    <row r="186" spans="1:7" ht="30" x14ac:dyDescent="0.25">
      <c r="A186" s="16">
        <f t="shared" si="4"/>
        <v>1493681.35</v>
      </c>
      <c r="B186" s="26">
        <v>42417</v>
      </c>
      <c r="C186" s="7" t="s">
        <v>11</v>
      </c>
      <c r="D186" s="13" t="s">
        <v>158</v>
      </c>
      <c r="E186" s="6">
        <v>300</v>
      </c>
      <c r="F186" s="6"/>
      <c r="G186" s="18">
        <f t="shared" si="5"/>
        <v>1493381.35</v>
      </c>
    </row>
    <row r="187" spans="1:7" ht="30" x14ac:dyDescent="0.25">
      <c r="A187" s="16">
        <f t="shared" si="4"/>
        <v>1493381.35</v>
      </c>
      <c r="B187" s="26">
        <v>42417</v>
      </c>
      <c r="C187" s="7" t="s">
        <v>11</v>
      </c>
      <c r="D187" s="13" t="s">
        <v>159</v>
      </c>
      <c r="E187" s="6">
        <v>300</v>
      </c>
      <c r="F187" s="6"/>
      <c r="G187" s="18">
        <f t="shared" si="5"/>
        <v>1493081.35</v>
      </c>
    </row>
    <row r="188" spans="1:7" ht="30" x14ac:dyDescent="0.25">
      <c r="A188" s="16">
        <f t="shared" si="4"/>
        <v>1493081.35</v>
      </c>
      <c r="B188" s="26">
        <v>42417</v>
      </c>
      <c r="C188" s="7" t="s">
        <v>11</v>
      </c>
      <c r="D188" s="13" t="s">
        <v>160</v>
      </c>
      <c r="E188" s="6">
        <v>300</v>
      </c>
      <c r="F188" s="6"/>
      <c r="G188" s="18">
        <f t="shared" si="5"/>
        <v>1492781.35</v>
      </c>
    </row>
    <row r="189" spans="1:7" x14ac:dyDescent="0.25">
      <c r="A189" s="16">
        <f t="shared" si="4"/>
        <v>1492781.35</v>
      </c>
      <c r="B189" s="26">
        <v>42417</v>
      </c>
      <c r="C189" s="7" t="s">
        <v>11</v>
      </c>
      <c r="D189" s="13" t="s">
        <v>161</v>
      </c>
      <c r="E189" s="6">
        <v>450</v>
      </c>
      <c r="F189" s="6"/>
      <c r="G189" s="18">
        <f t="shared" si="5"/>
        <v>1492331.35</v>
      </c>
    </row>
    <row r="190" spans="1:7" x14ac:dyDescent="0.25">
      <c r="A190" s="16">
        <f t="shared" si="4"/>
        <v>1492331.35</v>
      </c>
      <c r="B190" s="26">
        <v>42417</v>
      </c>
      <c r="C190" s="7" t="s">
        <v>11</v>
      </c>
      <c r="D190" s="13" t="s">
        <v>162</v>
      </c>
      <c r="E190" s="6">
        <v>450</v>
      </c>
      <c r="F190" s="6"/>
      <c r="G190" s="18">
        <f t="shared" si="5"/>
        <v>1491881.35</v>
      </c>
    </row>
    <row r="191" spans="1:7" x14ac:dyDescent="0.25">
      <c r="A191" s="16">
        <f t="shared" si="4"/>
        <v>1491881.35</v>
      </c>
      <c r="B191" s="26">
        <v>42417</v>
      </c>
      <c r="C191" s="7" t="s">
        <v>11</v>
      </c>
      <c r="D191" s="13" t="s">
        <v>163</v>
      </c>
      <c r="E191" s="6">
        <v>17900.7</v>
      </c>
      <c r="F191" s="6"/>
      <c r="G191" s="18">
        <f t="shared" si="5"/>
        <v>1473980.6500000001</v>
      </c>
    </row>
    <row r="192" spans="1:7" x14ac:dyDescent="0.25">
      <c r="A192" s="16">
        <f t="shared" si="4"/>
        <v>1473980.6500000001</v>
      </c>
      <c r="B192" s="26">
        <v>42417</v>
      </c>
      <c r="C192" s="7" t="s">
        <v>11</v>
      </c>
      <c r="D192" s="13" t="s">
        <v>164</v>
      </c>
      <c r="E192" s="6">
        <v>500</v>
      </c>
      <c r="F192" s="6"/>
      <c r="G192" s="18">
        <f t="shared" si="5"/>
        <v>1473480.6500000001</v>
      </c>
    </row>
    <row r="193" spans="1:7" x14ac:dyDescent="0.25">
      <c r="A193" s="16">
        <f t="shared" si="4"/>
        <v>1473480.6500000001</v>
      </c>
      <c r="B193" s="26">
        <v>42417</v>
      </c>
      <c r="C193" s="7" t="s">
        <v>11</v>
      </c>
      <c r="D193" s="13" t="s">
        <v>165</v>
      </c>
      <c r="E193" s="6">
        <v>600</v>
      </c>
      <c r="F193" s="6"/>
      <c r="G193" s="18">
        <f t="shared" si="5"/>
        <v>1472880.6500000001</v>
      </c>
    </row>
    <row r="194" spans="1:7" x14ac:dyDescent="0.25">
      <c r="A194" s="16">
        <f t="shared" si="4"/>
        <v>1472880.6500000001</v>
      </c>
      <c r="B194" s="26">
        <v>42417</v>
      </c>
      <c r="C194" s="7" t="s">
        <v>11</v>
      </c>
      <c r="D194" s="25" t="s">
        <v>166</v>
      </c>
      <c r="E194" s="6">
        <v>24656.43</v>
      </c>
      <c r="F194" s="6"/>
      <c r="G194" s="18">
        <f t="shared" si="5"/>
        <v>1448224.2200000002</v>
      </c>
    </row>
    <row r="195" spans="1:7" x14ac:dyDescent="0.25">
      <c r="A195" s="16">
        <f t="shared" si="4"/>
        <v>1448224.2200000002</v>
      </c>
      <c r="B195" s="26">
        <v>42417</v>
      </c>
      <c r="C195" s="7" t="s">
        <v>11</v>
      </c>
      <c r="D195" s="13" t="s">
        <v>167</v>
      </c>
      <c r="E195" s="6">
        <v>3000</v>
      </c>
      <c r="F195" s="6"/>
      <c r="G195" s="18">
        <f t="shared" si="5"/>
        <v>1445224.2200000002</v>
      </c>
    </row>
    <row r="196" spans="1:7" ht="30" x14ac:dyDescent="0.25">
      <c r="A196" s="16">
        <f t="shared" si="4"/>
        <v>1445224.2200000002</v>
      </c>
      <c r="B196" s="26">
        <v>42417</v>
      </c>
      <c r="C196" s="7" t="s">
        <v>11</v>
      </c>
      <c r="D196" s="13" t="s">
        <v>40</v>
      </c>
      <c r="E196" s="6">
        <v>2000</v>
      </c>
      <c r="F196" s="6"/>
      <c r="G196" s="18">
        <f t="shared" si="5"/>
        <v>1443224.2200000002</v>
      </c>
    </row>
    <row r="197" spans="1:7" x14ac:dyDescent="0.25">
      <c r="A197" s="16">
        <f t="shared" si="4"/>
        <v>1443224.2200000002</v>
      </c>
      <c r="B197" s="26">
        <v>42417</v>
      </c>
      <c r="C197" s="7" t="s">
        <v>11</v>
      </c>
      <c r="D197" s="25" t="s">
        <v>168</v>
      </c>
      <c r="E197" s="6">
        <v>15840</v>
      </c>
      <c r="F197" s="6"/>
      <c r="G197" s="18">
        <f t="shared" si="5"/>
        <v>1427384.2200000002</v>
      </c>
    </row>
    <row r="198" spans="1:7" x14ac:dyDescent="0.25">
      <c r="A198" s="16">
        <f t="shared" si="4"/>
        <v>1427384.2200000002</v>
      </c>
      <c r="B198" s="26">
        <v>42417</v>
      </c>
      <c r="C198" s="7" t="s">
        <v>11</v>
      </c>
      <c r="D198" s="25" t="s">
        <v>169</v>
      </c>
      <c r="E198" s="6">
        <v>11398.16</v>
      </c>
      <c r="F198" s="6"/>
      <c r="G198" s="18">
        <f t="shared" si="5"/>
        <v>1415986.0600000003</v>
      </c>
    </row>
    <row r="199" spans="1:7" x14ac:dyDescent="0.25">
      <c r="A199" s="16">
        <f t="shared" ref="A199:A263" si="6">G198</f>
        <v>1415986.0600000003</v>
      </c>
      <c r="B199" s="26">
        <v>42417</v>
      </c>
      <c r="C199" s="7" t="s">
        <v>11</v>
      </c>
      <c r="D199" s="25" t="s">
        <v>170</v>
      </c>
      <c r="E199" s="6">
        <v>15051</v>
      </c>
      <c r="F199" s="6"/>
      <c r="G199" s="18">
        <f t="shared" ref="G199:G263" si="7">A199-E199+F199</f>
        <v>1400935.0600000003</v>
      </c>
    </row>
    <row r="200" spans="1:7" ht="30" x14ac:dyDescent="0.25">
      <c r="A200" s="16">
        <f t="shared" si="6"/>
        <v>1400935.0600000003</v>
      </c>
      <c r="B200" s="26">
        <v>42417</v>
      </c>
      <c r="C200" s="7" t="s">
        <v>11</v>
      </c>
      <c r="D200" s="13" t="s">
        <v>171</v>
      </c>
      <c r="E200" s="6">
        <v>2391.9</v>
      </c>
      <c r="F200" s="6"/>
      <c r="G200" s="18">
        <f t="shared" si="7"/>
        <v>1398543.1600000004</v>
      </c>
    </row>
    <row r="201" spans="1:7" ht="30" x14ac:dyDescent="0.25">
      <c r="A201" s="16">
        <f t="shared" si="6"/>
        <v>1398543.1600000004</v>
      </c>
      <c r="B201" s="26">
        <v>42417</v>
      </c>
      <c r="C201" s="7" t="s">
        <v>11</v>
      </c>
      <c r="D201" s="25" t="s">
        <v>172</v>
      </c>
      <c r="E201" s="6">
        <v>22022.6</v>
      </c>
      <c r="F201" s="6"/>
      <c r="G201" s="18">
        <f t="shared" si="7"/>
        <v>1376520.5600000003</v>
      </c>
    </row>
    <row r="202" spans="1:7" x14ac:dyDescent="0.25">
      <c r="A202" s="16">
        <f t="shared" si="6"/>
        <v>1376520.5600000003</v>
      </c>
      <c r="B202" s="26">
        <v>42417</v>
      </c>
      <c r="C202" s="7">
        <v>2816</v>
      </c>
      <c r="D202" s="13" t="s">
        <v>173</v>
      </c>
      <c r="E202" s="6">
        <v>11880</v>
      </c>
      <c r="F202" s="6"/>
      <c r="G202" s="18">
        <f t="shared" si="7"/>
        <v>1364640.5600000003</v>
      </c>
    </row>
    <row r="203" spans="1:7" ht="30" x14ac:dyDescent="0.25">
      <c r="A203" s="16">
        <f t="shared" si="6"/>
        <v>1364640.5600000003</v>
      </c>
      <c r="B203" s="26">
        <v>42417</v>
      </c>
      <c r="C203" s="7">
        <v>2817</v>
      </c>
      <c r="D203" s="13" t="s">
        <v>174</v>
      </c>
      <c r="E203" s="6">
        <v>2784</v>
      </c>
      <c r="F203" s="6"/>
      <c r="G203" s="18">
        <f t="shared" si="7"/>
        <v>1361856.5600000003</v>
      </c>
    </row>
    <row r="204" spans="1:7" x14ac:dyDescent="0.25">
      <c r="A204" s="16">
        <f t="shared" si="6"/>
        <v>1361856.5600000003</v>
      </c>
      <c r="B204" s="26">
        <v>42417</v>
      </c>
      <c r="C204" s="7">
        <v>2818</v>
      </c>
      <c r="D204" s="13" t="s">
        <v>116</v>
      </c>
      <c r="E204" s="6">
        <v>3350</v>
      </c>
      <c r="F204" s="6"/>
      <c r="G204" s="18">
        <f t="shared" si="7"/>
        <v>1358506.5600000003</v>
      </c>
    </row>
    <row r="205" spans="1:7" x14ac:dyDescent="0.25">
      <c r="A205" s="16">
        <f t="shared" si="6"/>
        <v>1358506.5600000003</v>
      </c>
      <c r="B205" s="26">
        <v>42417</v>
      </c>
      <c r="C205" s="7">
        <v>2819</v>
      </c>
      <c r="D205" s="13" t="s">
        <v>175</v>
      </c>
      <c r="E205" s="6">
        <v>3561.2</v>
      </c>
      <c r="F205" s="6"/>
      <c r="G205" s="18">
        <f t="shared" si="7"/>
        <v>1354945.3600000003</v>
      </c>
    </row>
    <row r="206" spans="1:7" x14ac:dyDescent="0.25">
      <c r="A206" s="16">
        <f t="shared" si="6"/>
        <v>1354945.3600000003</v>
      </c>
      <c r="B206" s="26">
        <v>42417</v>
      </c>
      <c r="C206" s="7">
        <v>2820</v>
      </c>
      <c r="D206" s="13" t="s">
        <v>176</v>
      </c>
      <c r="E206" s="6"/>
      <c r="F206" s="6"/>
      <c r="G206" s="18">
        <f t="shared" si="7"/>
        <v>1354945.3600000003</v>
      </c>
    </row>
    <row r="207" spans="1:7" x14ac:dyDescent="0.25">
      <c r="A207" s="16">
        <f t="shared" si="6"/>
        <v>1354945.3600000003</v>
      </c>
      <c r="B207" s="26">
        <v>42417</v>
      </c>
      <c r="C207" s="7" t="s">
        <v>11</v>
      </c>
      <c r="D207" s="25" t="s">
        <v>98</v>
      </c>
      <c r="E207" s="6">
        <v>8874</v>
      </c>
      <c r="F207" s="6"/>
      <c r="G207" s="18">
        <f t="shared" si="7"/>
        <v>1346071.3600000003</v>
      </c>
    </row>
    <row r="208" spans="1:7" x14ac:dyDescent="0.25">
      <c r="A208" s="16">
        <f t="shared" si="6"/>
        <v>1346071.3600000003</v>
      </c>
      <c r="B208" s="26">
        <v>42417</v>
      </c>
      <c r="C208" s="7" t="s">
        <v>11</v>
      </c>
      <c r="D208" s="13" t="s">
        <v>177</v>
      </c>
      <c r="E208" s="6">
        <v>2156</v>
      </c>
      <c r="F208" s="6"/>
      <c r="G208" s="18">
        <f t="shared" si="7"/>
        <v>1343915.3600000003</v>
      </c>
    </row>
    <row r="209" spans="1:7" ht="29.25" customHeight="1" x14ac:dyDescent="0.25">
      <c r="A209" s="16">
        <f t="shared" si="6"/>
        <v>1343915.3600000003</v>
      </c>
      <c r="B209" s="26">
        <v>42417</v>
      </c>
      <c r="C209" s="7" t="s">
        <v>11</v>
      </c>
      <c r="D209" s="13" t="s">
        <v>178</v>
      </c>
      <c r="E209" s="6">
        <v>896.9</v>
      </c>
      <c r="F209" s="6"/>
      <c r="G209" s="18">
        <f t="shared" si="7"/>
        <v>1343018.4600000004</v>
      </c>
    </row>
    <row r="210" spans="1:7" ht="30" x14ac:dyDescent="0.25">
      <c r="A210" s="16">
        <f t="shared" si="6"/>
        <v>1343018.4600000004</v>
      </c>
      <c r="B210" s="26">
        <v>42417</v>
      </c>
      <c r="C210" s="7" t="s">
        <v>11</v>
      </c>
      <c r="D210" s="25" t="s">
        <v>179</v>
      </c>
      <c r="E210" s="6">
        <v>2975</v>
      </c>
      <c r="F210" s="6"/>
      <c r="G210" s="18">
        <f t="shared" si="7"/>
        <v>1340043.4600000004</v>
      </c>
    </row>
    <row r="211" spans="1:7" x14ac:dyDescent="0.25">
      <c r="A211" s="16">
        <f t="shared" si="6"/>
        <v>1340043.4600000004</v>
      </c>
      <c r="B211" s="26">
        <v>42417</v>
      </c>
      <c r="C211" s="7" t="s">
        <v>11</v>
      </c>
      <c r="D211" s="25" t="s">
        <v>180</v>
      </c>
      <c r="E211" s="6">
        <v>17284</v>
      </c>
      <c r="F211" s="6"/>
      <c r="G211" s="18">
        <f t="shared" si="7"/>
        <v>1322759.4600000004</v>
      </c>
    </row>
    <row r="212" spans="1:7" x14ac:dyDescent="0.25">
      <c r="A212" s="16">
        <f t="shared" si="6"/>
        <v>1322759.4600000004</v>
      </c>
      <c r="B212" s="26">
        <v>42417</v>
      </c>
      <c r="C212" s="7" t="s">
        <v>11</v>
      </c>
      <c r="D212" s="13" t="s">
        <v>123</v>
      </c>
      <c r="E212" s="6">
        <v>5104</v>
      </c>
      <c r="F212" s="6"/>
      <c r="G212" s="18">
        <f t="shared" si="7"/>
        <v>1317655.4600000004</v>
      </c>
    </row>
    <row r="213" spans="1:7" ht="30" x14ac:dyDescent="0.25">
      <c r="A213" s="16">
        <f t="shared" si="6"/>
        <v>1317655.4600000004</v>
      </c>
      <c r="B213" s="26">
        <v>42417</v>
      </c>
      <c r="C213" s="7" t="s">
        <v>11</v>
      </c>
      <c r="D213" s="25" t="s">
        <v>181</v>
      </c>
      <c r="E213" s="6">
        <v>4902.97</v>
      </c>
      <c r="F213" s="6"/>
      <c r="G213" s="18">
        <f t="shared" si="7"/>
        <v>1312752.4900000005</v>
      </c>
    </row>
    <row r="214" spans="1:7" x14ac:dyDescent="0.25">
      <c r="A214" s="16">
        <f t="shared" si="6"/>
        <v>1312752.4900000005</v>
      </c>
      <c r="B214" s="26">
        <v>42417</v>
      </c>
      <c r="C214" s="7" t="s">
        <v>11</v>
      </c>
      <c r="D214" s="25" t="s">
        <v>182</v>
      </c>
      <c r="E214" s="6">
        <v>4976.3999999999996</v>
      </c>
      <c r="F214" s="6"/>
      <c r="G214" s="18">
        <f t="shared" si="7"/>
        <v>1307776.0900000005</v>
      </c>
    </row>
    <row r="215" spans="1:7" x14ac:dyDescent="0.25">
      <c r="A215" s="16">
        <f t="shared" si="6"/>
        <v>1307776.0900000005</v>
      </c>
      <c r="B215" s="26">
        <v>42417</v>
      </c>
      <c r="C215" s="7" t="s">
        <v>11</v>
      </c>
      <c r="D215" s="25" t="s">
        <v>183</v>
      </c>
      <c r="E215" s="6">
        <v>8352</v>
      </c>
      <c r="F215" s="6"/>
      <c r="G215" s="18">
        <f t="shared" si="7"/>
        <v>1299424.0900000005</v>
      </c>
    </row>
    <row r="216" spans="1:7" x14ac:dyDescent="0.25">
      <c r="A216" s="16">
        <f t="shared" si="6"/>
        <v>1299424.0900000005</v>
      </c>
      <c r="B216" s="26">
        <v>42417</v>
      </c>
      <c r="C216" s="7" t="s">
        <v>11</v>
      </c>
      <c r="D216" s="13" t="s">
        <v>184</v>
      </c>
      <c r="E216" s="6">
        <v>3500</v>
      </c>
      <c r="F216" s="6"/>
      <c r="G216" s="18">
        <f t="shared" si="7"/>
        <v>1295924.0900000005</v>
      </c>
    </row>
    <row r="217" spans="1:7" x14ac:dyDescent="0.25">
      <c r="A217" s="16">
        <f t="shared" si="6"/>
        <v>1295924.0900000005</v>
      </c>
      <c r="B217" s="26">
        <v>42417</v>
      </c>
      <c r="C217" s="7" t="s">
        <v>11</v>
      </c>
      <c r="D217" s="25" t="s">
        <v>185</v>
      </c>
      <c r="E217" s="6">
        <v>3828</v>
      </c>
      <c r="F217" s="6"/>
      <c r="G217" s="18">
        <f t="shared" si="7"/>
        <v>1292096.0900000005</v>
      </c>
    </row>
    <row r="218" spans="1:7" x14ac:dyDescent="0.25">
      <c r="A218" s="16">
        <f t="shared" si="6"/>
        <v>1292096.0900000005</v>
      </c>
      <c r="B218" s="26">
        <v>42417</v>
      </c>
      <c r="C218" s="7" t="s">
        <v>11</v>
      </c>
      <c r="D218" s="25" t="s">
        <v>186</v>
      </c>
      <c r="E218" s="6">
        <v>6144</v>
      </c>
      <c r="F218" s="6"/>
      <c r="G218" s="18">
        <f t="shared" si="7"/>
        <v>1285952.0900000005</v>
      </c>
    </row>
    <row r="219" spans="1:7" x14ac:dyDescent="0.25">
      <c r="A219" s="16">
        <f t="shared" si="6"/>
        <v>1285952.0900000005</v>
      </c>
      <c r="B219" s="26">
        <v>42417</v>
      </c>
      <c r="C219" s="7" t="s">
        <v>11</v>
      </c>
      <c r="D219" s="13" t="s">
        <v>187</v>
      </c>
      <c r="E219" s="6">
        <v>2165</v>
      </c>
      <c r="F219" s="6"/>
      <c r="G219" s="18">
        <f t="shared" si="7"/>
        <v>1283787.0900000005</v>
      </c>
    </row>
    <row r="220" spans="1:7" x14ac:dyDescent="0.25">
      <c r="A220" s="16">
        <f t="shared" si="6"/>
        <v>1283787.0900000005</v>
      </c>
      <c r="B220" s="26">
        <v>42417</v>
      </c>
      <c r="C220" s="7" t="s">
        <v>11</v>
      </c>
      <c r="D220" s="13" t="s">
        <v>188</v>
      </c>
      <c r="E220" s="6">
        <v>5220</v>
      </c>
      <c r="F220" s="6"/>
      <c r="G220" s="18">
        <f t="shared" si="7"/>
        <v>1278567.0900000005</v>
      </c>
    </row>
    <row r="221" spans="1:7" x14ac:dyDescent="0.25">
      <c r="A221" s="16">
        <f t="shared" si="6"/>
        <v>1278567.0900000005</v>
      </c>
      <c r="B221" s="26">
        <v>42417</v>
      </c>
      <c r="C221" s="7" t="s">
        <v>11</v>
      </c>
      <c r="D221" s="25" t="s">
        <v>98</v>
      </c>
      <c r="E221" s="6">
        <v>21422.78</v>
      </c>
      <c r="F221" s="6"/>
      <c r="G221" s="18">
        <f t="shared" si="7"/>
        <v>1257144.3100000005</v>
      </c>
    </row>
    <row r="222" spans="1:7" x14ac:dyDescent="0.25">
      <c r="A222" s="16">
        <f t="shared" si="6"/>
        <v>1257144.3100000005</v>
      </c>
      <c r="B222" s="26">
        <v>42417</v>
      </c>
      <c r="C222" s="7" t="s">
        <v>11</v>
      </c>
      <c r="D222" s="13" t="s">
        <v>189</v>
      </c>
      <c r="E222" s="6">
        <v>719.2</v>
      </c>
      <c r="F222" s="6"/>
      <c r="G222" s="18">
        <f t="shared" si="7"/>
        <v>1256425.1100000006</v>
      </c>
    </row>
    <row r="223" spans="1:7" x14ac:dyDescent="0.25">
      <c r="A223" s="16">
        <f t="shared" si="6"/>
        <v>1256425.1100000006</v>
      </c>
      <c r="B223" s="26">
        <v>42417</v>
      </c>
      <c r="C223" s="7" t="s">
        <v>11</v>
      </c>
      <c r="D223" s="25" t="s">
        <v>190</v>
      </c>
      <c r="E223" s="6">
        <v>240</v>
      </c>
      <c r="F223" s="6"/>
      <c r="G223" s="18">
        <f t="shared" si="7"/>
        <v>1256185.1100000006</v>
      </c>
    </row>
    <row r="224" spans="1:7" x14ac:dyDescent="0.25">
      <c r="A224" s="16">
        <f t="shared" si="6"/>
        <v>1256185.1100000006</v>
      </c>
      <c r="B224" s="26">
        <v>42417</v>
      </c>
      <c r="C224" s="7" t="s">
        <v>11</v>
      </c>
      <c r="D224" s="25" t="s">
        <v>191</v>
      </c>
      <c r="E224" s="6">
        <v>1908.99</v>
      </c>
      <c r="F224" s="6"/>
      <c r="G224" s="18">
        <f t="shared" si="7"/>
        <v>1254276.1200000006</v>
      </c>
    </row>
    <row r="225" spans="1:7" x14ac:dyDescent="0.25">
      <c r="A225" s="16">
        <f t="shared" si="6"/>
        <v>1254276.1200000006</v>
      </c>
      <c r="B225" s="26">
        <v>42417</v>
      </c>
      <c r="C225" s="7" t="s">
        <v>11</v>
      </c>
      <c r="D225" s="13" t="s">
        <v>192</v>
      </c>
      <c r="E225" s="6">
        <v>3692</v>
      </c>
      <c r="F225" s="6"/>
      <c r="G225" s="18">
        <f t="shared" si="7"/>
        <v>1250584.1200000006</v>
      </c>
    </row>
    <row r="226" spans="1:7" x14ac:dyDescent="0.25">
      <c r="A226" s="16">
        <f t="shared" si="6"/>
        <v>1250584.1200000006</v>
      </c>
      <c r="B226" s="26">
        <v>42417</v>
      </c>
      <c r="C226" s="7" t="s">
        <v>11</v>
      </c>
      <c r="D226" s="25" t="s">
        <v>193</v>
      </c>
      <c r="E226" s="6">
        <v>1022</v>
      </c>
      <c r="F226" s="6"/>
      <c r="G226" s="18">
        <f t="shared" si="7"/>
        <v>1249562.1200000006</v>
      </c>
    </row>
    <row r="227" spans="1:7" x14ac:dyDescent="0.25">
      <c r="A227" s="16">
        <f t="shared" si="6"/>
        <v>1249562.1200000006</v>
      </c>
      <c r="B227" s="26">
        <v>42417</v>
      </c>
      <c r="C227" s="7" t="s">
        <v>11</v>
      </c>
      <c r="D227" s="13" t="s">
        <v>194</v>
      </c>
      <c r="E227" s="6">
        <v>1300.99</v>
      </c>
      <c r="F227" s="6"/>
      <c r="G227" s="18">
        <f t="shared" si="7"/>
        <v>1248261.1300000006</v>
      </c>
    </row>
    <row r="228" spans="1:7" x14ac:dyDescent="0.25">
      <c r="A228" s="16">
        <f t="shared" si="6"/>
        <v>1248261.1300000006</v>
      </c>
      <c r="B228" s="26">
        <v>42417</v>
      </c>
      <c r="C228" s="7" t="s">
        <v>11</v>
      </c>
      <c r="D228" s="25" t="s">
        <v>195</v>
      </c>
      <c r="E228" s="6">
        <v>8157.58</v>
      </c>
      <c r="F228" s="6"/>
      <c r="G228" s="18">
        <f t="shared" si="7"/>
        <v>1240103.5500000005</v>
      </c>
    </row>
    <row r="229" spans="1:7" x14ac:dyDescent="0.25">
      <c r="A229" s="16">
        <f t="shared" si="6"/>
        <v>1240103.5500000005</v>
      </c>
      <c r="B229" s="26">
        <v>42417</v>
      </c>
      <c r="C229" s="7" t="s">
        <v>11</v>
      </c>
      <c r="D229" s="25" t="s">
        <v>44</v>
      </c>
      <c r="E229" s="6">
        <v>999.95</v>
      </c>
      <c r="F229" s="6"/>
      <c r="G229" s="18">
        <f t="shared" si="7"/>
        <v>1239103.6000000006</v>
      </c>
    </row>
    <row r="230" spans="1:7" ht="30" x14ac:dyDescent="0.25">
      <c r="A230" s="16">
        <f t="shared" si="6"/>
        <v>1239103.6000000006</v>
      </c>
      <c r="B230" s="26">
        <v>42417</v>
      </c>
      <c r="C230" s="7" t="s">
        <v>11</v>
      </c>
      <c r="D230" s="25" t="s">
        <v>196</v>
      </c>
      <c r="E230" s="6">
        <v>77692.73</v>
      </c>
      <c r="F230" s="6"/>
      <c r="G230" s="18">
        <f t="shared" si="7"/>
        <v>1161410.8700000006</v>
      </c>
    </row>
    <row r="231" spans="1:7" x14ac:dyDescent="0.25">
      <c r="A231" s="16">
        <f t="shared" si="6"/>
        <v>1161410.8700000006</v>
      </c>
      <c r="B231" s="26">
        <v>42417</v>
      </c>
      <c r="C231" s="7" t="s">
        <v>11</v>
      </c>
      <c r="D231" s="25" t="s">
        <v>197</v>
      </c>
      <c r="E231" s="6">
        <v>24651</v>
      </c>
      <c r="F231" s="6"/>
      <c r="G231" s="18">
        <f t="shared" si="7"/>
        <v>1136759.8700000006</v>
      </c>
    </row>
    <row r="232" spans="1:7" ht="30" x14ac:dyDescent="0.25">
      <c r="A232" s="16">
        <f t="shared" si="6"/>
        <v>1136759.8700000006</v>
      </c>
      <c r="B232" s="26">
        <v>42417</v>
      </c>
      <c r="C232" s="7" t="s">
        <v>11</v>
      </c>
      <c r="D232" s="13" t="s">
        <v>198</v>
      </c>
      <c r="E232" s="6">
        <v>1393.16</v>
      </c>
      <c r="F232" s="6"/>
      <c r="G232" s="18">
        <f t="shared" si="7"/>
        <v>1135366.7100000007</v>
      </c>
    </row>
    <row r="233" spans="1:7" x14ac:dyDescent="0.25">
      <c r="A233" s="16">
        <f t="shared" si="6"/>
        <v>1135366.7100000007</v>
      </c>
      <c r="B233" s="26">
        <v>42418</v>
      </c>
      <c r="C233" s="7" t="s">
        <v>11</v>
      </c>
      <c r="D233" s="25" t="s">
        <v>199</v>
      </c>
      <c r="E233" s="6">
        <v>9094.4</v>
      </c>
      <c r="F233" s="6"/>
      <c r="G233" s="18">
        <f t="shared" si="7"/>
        <v>1126272.3100000008</v>
      </c>
    </row>
    <row r="234" spans="1:7" ht="30" x14ac:dyDescent="0.25">
      <c r="A234" s="16">
        <f t="shared" si="6"/>
        <v>1126272.3100000008</v>
      </c>
      <c r="B234" s="26">
        <v>42418</v>
      </c>
      <c r="C234" s="7" t="s">
        <v>11</v>
      </c>
      <c r="D234" s="13" t="s">
        <v>200</v>
      </c>
      <c r="E234" s="6">
        <v>61723.69</v>
      </c>
      <c r="F234" s="6"/>
      <c r="G234" s="18">
        <f t="shared" si="7"/>
        <v>1064548.6200000008</v>
      </c>
    </row>
    <row r="235" spans="1:7" x14ac:dyDescent="0.25">
      <c r="A235" s="16">
        <f t="shared" si="6"/>
        <v>1064548.6200000008</v>
      </c>
      <c r="B235" s="26">
        <v>42418</v>
      </c>
      <c r="C235" s="7" t="s">
        <v>11</v>
      </c>
      <c r="D235" s="13" t="s">
        <v>201</v>
      </c>
      <c r="E235" s="6">
        <v>2099.02</v>
      </c>
      <c r="F235" s="6"/>
      <c r="G235" s="18">
        <f t="shared" si="7"/>
        <v>1062449.6000000008</v>
      </c>
    </row>
    <row r="236" spans="1:7" x14ac:dyDescent="0.25">
      <c r="A236" s="16">
        <f t="shared" si="6"/>
        <v>1062449.6000000008</v>
      </c>
      <c r="B236" s="26">
        <v>42418</v>
      </c>
      <c r="C236" s="7">
        <v>2821</v>
      </c>
      <c r="D236" s="13" t="s">
        <v>202</v>
      </c>
      <c r="E236" s="6">
        <v>10043</v>
      </c>
      <c r="F236" s="6"/>
      <c r="G236" s="18">
        <f t="shared" si="7"/>
        <v>1052406.6000000008</v>
      </c>
    </row>
    <row r="237" spans="1:7" x14ac:dyDescent="0.25">
      <c r="A237" s="16">
        <f t="shared" si="6"/>
        <v>1052406.6000000008</v>
      </c>
      <c r="B237" s="26">
        <v>42418</v>
      </c>
      <c r="C237" s="7" t="s">
        <v>11</v>
      </c>
      <c r="D237" s="25" t="s">
        <v>99</v>
      </c>
      <c r="E237" s="6">
        <v>810.17</v>
      </c>
      <c r="F237" s="6"/>
      <c r="G237" s="18">
        <f t="shared" si="7"/>
        <v>1051596.4300000009</v>
      </c>
    </row>
    <row r="238" spans="1:7" x14ac:dyDescent="0.25">
      <c r="A238" s="16">
        <f t="shared" si="6"/>
        <v>1051596.4300000009</v>
      </c>
      <c r="B238" s="26">
        <v>42418</v>
      </c>
      <c r="C238" s="7" t="s">
        <v>11</v>
      </c>
      <c r="D238" s="25" t="s">
        <v>203</v>
      </c>
      <c r="E238" s="6">
        <v>556</v>
      </c>
      <c r="F238" s="6"/>
      <c r="G238" s="18">
        <f t="shared" si="7"/>
        <v>1051040.4300000009</v>
      </c>
    </row>
    <row r="239" spans="1:7" ht="30" x14ac:dyDescent="0.25">
      <c r="A239" s="16">
        <f t="shared" si="6"/>
        <v>1051040.4300000009</v>
      </c>
      <c r="B239" s="26">
        <v>42418</v>
      </c>
      <c r="C239" s="7" t="s">
        <v>11</v>
      </c>
      <c r="D239" s="13" t="s">
        <v>204</v>
      </c>
      <c r="E239" s="6">
        <v>3000</v>
      </c>
      <c r="F239" s="6"/>
      <c r="G239" s="18">
        <f t="shared" si="7"/>
        <v>1048040.4300000009</v>
      </c>
    </row>
    <row r="240" spans="1:7" x14ac:dyDescent="0.25">
      <c r="A240" s="16">
        <f t="shared" si="6"/>
        <v>1048040.4300000009</v>
      </c>
      <c r="B240" s="26">
        <v>42418</v>
      </c>
      <c r="C240" s="7"/>
      <c r="D240" s="13" t="s">
        <v>205</v>
      </c>
      <c r="E240" s="6"/>
      <c r="F240" s="6">
        <v>2527.1999999999998</v>
      </c>
      <c r="G240" s="18">
        <f t="shared" si="7"/>
        <v>1050567.6300000008</v>
      </c>
    </row>
    <row r="241" spans="1:7" x14ac:dyDescent="0.25">
      <c r="A241" s="16">
        <f t="shared" si="6"/>
        <v>1050567.6300000008</v>
      </c>
      <c r="B241" s="26">
        <v>42418</v>
      </c>
      <c r="C241" s="7"/>
      <c r="D241" s="13" t="s">
        <v>205</v>
      </c>
      <c r="E241" s="6"/>
      <c r="F241" s="6">
        <v>2628</v>
      </c>
      <c r="G241" s="18">
        <f t="shared" si="7"/>
        <v>1053195.6300000008</v>
      </c>
    </row>
    <row r="242" spans="1:7" x14ac:dyDescent="0.25">
      <c r="A242" s="16">
        <f t="shared" si="6"/>
        <v>1053195.6300000008</v>
      </c>
      <c r="B242" s="26">
        <v>42418</v>
      </c>
      <c r="C242" s="7"/>
      <c r="D242" s="13" t="s">
        <v>205</v>
      </c>
      <c r="E242" s="6"/>
      <c r="F242" s="6">
        <v>1735.72</v>
      </c>
      <c r="G242" s="18">
        <f t="shared" si="7"/>
        <v>1054931.3500000008</v>
      </c>
    </row>
    <row r="243" spans="1:7" x14ac:dyDescent="0.25">
      <c r="A243" s="16">
        <f t="shared" si="6"/>
        <v>1054931.3500000008</v>
      </c>
      <c r="B243" s="26">
        <v>42418</v>
      </c>
      <c r="C243" s="7"/>
      <c r="D243" s="13" t="s">
        <v>27</v>
      </c>
      <c r="E243" s="6"/>
      <c r="F243" s="6">
        <v>65132.42</v>
      </c>
      <c r="G243" s="18">
        <f t="shared" si="7"/>
        <v>1120063.7700000007</v>
      </c>
    </row>
    <row r="244" spans="1:7" x14ac:dyDescent="0.25">
      <c r="A244" s="16">
        <f t="shared" si="6"/>
        <v>1120063.7700000007</v>
      </c>
      <c r="B244" s="26">
        <v>42418</v>
      </c>
      <c r="C244" s="7"/>
      <c r="D244" s="13" t="s">
        <v>206</v>
      </c>
      <c r="E244" s="6"/>
      <c r="F244" s="6">
        <v>85000</v>
      </c>
      <c r="G244" s="18">
        <f t="shared" si="7"/>
        <v>1205063.7700000007</v>
      </c>
    </row>
    <row r="245" spans="1:7" x14ac:dyDescent="0.25">
      <c r="A245" s="16">
        <f t="shared" si="6"/>
        <v>1205063.7700000007</v>
      </c>
      <c r="B245" s="26">
        <v>42418</v>
      </c>
      <c r="C245" s="7"/>
      <c r="D245" s="13" t="s">
        <v>207</v>
      </c>
      <c r="E245" s="6"/>
      <c r="F245" s="6">
        <v>92131.31</v>
      </c>
      <c r="G245" s="18">
        <f t="shared" si="7"/>
        <v>1297195.0800000008</v>
      </c>
    </row>
    <row r="246" spans="1:7" x14ac:dyDescent="0.25">
      <c r="A246" s="16">
        <f t="shared" si="6"/>
        <v>1297195.0800000008</v>
      </c>
      <c r="B246" s="26">
        <v>42419</v>
      </c>
      <c r="C246" s="7">
        <v>2822</v>
      </c>
      <c r="D246" s="13" t="s">
        <v>208</v>
      </c>
      <c r="E246" s="6">
        <v>100000</v>
      </c>
      <c r="F246" s="6"/>
      <c r="G246" s="18">
        <f t="shared" si="7"/>
        <v>1197195.0800000008</v>
      </c>
    </row>
    <row r="247" spans="1:7" ht="30" x14ac:dyDescent="0.25">
      <c r="A247" s="16">
        <f t="shared" si="6"/>
        <v>1197195.0800000008</v>
      </c>
      <c r="B247" s="26">
        <v>42419</v>
      </c>
      <c r="C247" s="7">
        <v>2823</v>
      </c>
      <c r="D247" s="13" t="s">
        <v>209</v>
      </c>
      <c r="E247" s="6">
        <v>2500</v>
      </c>
      <c r="F247" s="6"/>
      <c r="G247" s="18">
        <f t="shared" si="7"/>
        <v>1194695.0800000008</v>
      </c>
    </row>
    <row r="248" spans="1:7" ht="30" x14ac:dyDescent="0.25">
      <c r="A248" s="16">
        <f t="shared" si="6"/>
        <v>1194695.0800000008</v>
      </c>
      <c r="B248" s="26">
        <v>42419</v>
      </c>
      <c r="C248" s="7">
        <v>2824</v>
      </c>
      <c r="D248" s="13" t="s">
        <v>210</v>
      </c>
      <c r="E248" s="6">
        <v>2500</v>
      </c>
      <c r="F248" s="6"/>
      <c r="G248" s="18">
        <f t="shared" si="7"/>
        <v>1192195.0800000008</v>
      </c>
    </row>
    <row r="249" spans="1:7" ht="30" x14ac:dyDescent="0.25">
      <c r="A249" s="16">
        <f t="shared" si="6"/>
        <v>1192195.0800000008</v>
      </c>
      <c r="B249" s="26">
        <v>42419</v>
      </c>
      <c r="C249" s="7">
        <v>2825</v>
      </c>
      <c r="D249" s="13" t="s">
        <v>22</v>
      </c>
      <c r="E249" s="6">
        <v>7374.19</v>
      </c>
      <c r="F249" s="6"/>
      <c r="G249" s="18">
        <f t="shared" si="7"/>
        <v>1184820.8900000008</v>
      </c>
    </row>
    <row r="250" spans="1:7" ht="30" x14ac:dyDescent="0.25">
      <c r="A250" s="16">
        <f t="shared" si="6"/>
        <v>1184820.8900000008</v>
      </c>
      <c r="B250" s="26">
        <v>42419</v>
      </c>
      <c r="C250" s="7" t="s">
        <v>11</v>
      </c>
      <c r="D250" s="13" t="s">
        <v>211</v>
      </c>
      <c r="E250" s="6">
        <v>8026.76</v>
      </c>
      <c r="F250" s="6"/>
      <c r="G250" s="18">
        <f t="shared" si="7"/>
        <v>1176794.1300000008</v>
      </c>
    </row>
    <row r="251" spans="1:7" x14ac:dyDescent="0.25">
      <c r="A251" s="16">
        <f t="shared" si="6"/>
        <v>1176794.1300000008</v>
      </c>
      <c r="B251" s="26">
        <v>42419</v>
      </c>
      <c r="C251" s="7"/>
      <c r="D251" s="13" t="s">
        <v>27</v>
      </c>
      <c r="E251" s="6"/>
      <c r="F251" s="6">
        <v>66246.009999999995</v>
      </c>
      <c r="G251" s="18">
        <f t="shared" si="7"/>
        <v>1243040.1400000008</v>
      </c>
    </row>
    <row r="252" spans="1:7" x14ac:dyDescent="0.25">
      <c r="A252" s="16">
        <f t="shared" si="6"/>
        <v>1243040.1400000008</v>
      </c>
      <c r="B252" s="26">
        <v>42419</v>
      </c>
      <c r="C252" s="7"/>
      <c r="D252" s="13" t="s">
        <v>27</v>
      </c>
      <c r="E252" s="6"/>
      <c r="F252" s="6">
        <v>7172.22</v>
      </c>
      <c r="G252" s="18">
        <f t="shared" si="7"/>
        <v>1250212.3600000008</v>
      </c>
    </row>
    <row r="253" spans="1:7" ht="30" x14ac:dyDescent="0.25">
      <c r="A253" s="16">
        <f t="shared" si="6"/>
        <v>1250212.3600000008</v>
      </c>
      <c r="B253" s="26">
        <v>42419</v>
      </c>
      <c r="C253" s="7" t="s">
        <v>11</v>
      </c>
      <c r="D253" s="13" t="s">
        <v>212</v>
      </c>
      <c r="E253" s="6">
        <v>1000</v>
      </c>
      <c r="F253" s="6"/>
      <c r="G253" s="18">
        <f t="shared" si="7"/>
        <v>1249212.3600000008</v>
      </c>
    </row>
    <row r="254" spans="1:7" ht="30" x14ac:dyDescent="0.25">
      <c r="A254" s="16">
        <f t="shared" si="6"/>
        <v>1249212.3600000008</v>
      </c>
      <c r="B254" s="26">
        <v>42419</v>
      </c>
      <c r="C254" s="7" t="s">
        <v>11</v>
      </c>
      <c r="D254" s="13" t="s">
        <v>213</v>
      </c>
      <c r="E254" s="6">
        <v>1000</v>
      </c>
      <c r="F254" s="6"/>
      <c r="G254" s="18">
        <f t="shared" si="7"/>
        <v>1248212.3600000008</v>
      </c>
    </row>
    <row r="255" spans="1:7" x14ac:dyDescent="0.25">
      <c r="A255" s="16">
        <f t="shared" si="6"/>
        <v>1248212.3600000008</v>
      </c>
      <c r="B255" s="26">
        <v>42419</v>
      </c>
      <c r="C255" s="7">
        <v>2826</v>
      </c>
      <c r="D255" s="13" t="s">
        <v>214</v>
      </c>
      <c r="E255" s="6">
        <v>1508</v>
      </c>
      <c r="F255" s="6"/>
      <c r="G255" s="18">
        <f t="shared" si="7"/>
        <v>1246704.3600000008</v>
      </c>
    </row>
    <row r="256" spans="1:7" x14ac:dyDescent="0.25">
      <c r="A256" s="16">
        <f t="shared" si="6"/>
        <v>1246704.3600000008</v>
      </c>
      <c r="B256" s="26">
        <v>42419</v>
      </c>
      <c r="C256" s="7">
        <v>2827</v>
      </c>
      <c r="D256" s="13" t="s">
        <v>88</v>
      </c>
      <c r="E256" s="6">
        <v>8856</v>
      </c>
      <c r="F256" s="6"/>
      <c r="G256" s="18">
        <f t="shared" si="7"/>
        <v>1237848.3600000008</v>
      </c>
    </row>
    <row r="257" spans="1:7" x14ac:dyDescent="0.25">
      <c r="A257" s="16">
        <f t="shared" si="6"/>
        <v>1237848.3600000008</v>
      </c>
      <c r="B257" s="26">
        <v>42422</v>
      </c>
      <c r="C257" s="7" t="s">
        <v>11</v>
      </c>
      <c r="D257" s="13" t="s">
        <v>215</v>
      </c>
      <c r="E257" s="6">
        <v>3642.6</v>
      </c>
      <c r="F257" s="6"/>
      <c r="G257" s="18">
        <f t="shared" si="7"/>
        <v>1234205.7600000007</v>
      </c>
    </row>
    <row r="258" spans="1:7" ht="30" x14ac:dyDescent="0.25">
      <c r="A258" s="16">
        <f t="shared" si="6"/>
        <v>1234205.7600000007</v>
      </c>
      <c r="B258" s="26">
        <v>42422</v>
      </c>
      <c r="C258" s="7" t="s">
        <v>11</v>
      </c>
      <c r="D258" s="13" t="s">
        <v>216</v>
      </c>
      <c r="E258" s="6">
        <v>1500</v>
      </c>
      <c r="F258" s="6"/>
      <c r="G258" s="18">
        <f t="shared" si="7"/>
        <v>1232705.7600000007</v>
      </c>
    </row>
    <row r="259" spans="1:7" ht="27.75" customHeight="1" x14ac:dyDescent="0.25">
      <c r="A259" s="16">
        <f t="shared" si="6"/>
        <v>1232705.7600000007</v>
      </c>
      <c r="B259" s="26">
        <v>42422</v>
      </c>
      <c r="C259" s="7" t="s">
        <v>11</v>
      </c>
      <c r="D259" s="13" t="s">
        <v>217</v>
      </c>
      <c r="E259" s="6">
        <v>1000</v>
      </c>
      <c r="F259" s="6"/>
      <c r="G259" s="18">
        <f t="shared" si="7"/>
        <v>1231705.7600000007</v>
      </c>
    </row>
    <row r="260" spans="1:7" ht="30" x14ac:dyDescent="0.25">
      <c r="A260" s="16">
        <f t="shared" si="6"/>
        <v>1231705.7600000007</v>
      </c>
      <c r="B260" s="26">
        <v>42422</v>
      </c>
      <c r="C260" s="7">
        <v>2828</v>
      </c>
      <c r="D260" s="13" t="s">
        <v>218</v>
      </c>
      <c r="E260" s="6">
        <v>37500</v>
      </c>
      <c r="F260" s="6"/>
      <c r="G260" s="18">
        <f t="shared" si="7"/>
        <v>1194205.7600000007</v>
      </c>
    </row>
    <row r="261" spans="1:7" ht="30" x14ac:dyDescent="0.25">
      <c r="A261" s="16">
        <f t="shared" si="6"/>
        <v>1194205.7600000007</v>
      </c>
      <c r="B261" s="26">
        <v>42422</v>
      </c>
      <c r="C261" s="7">
        <v>2829</v>
      </c>
      <c r="D261" s="13" t="s">
        <v>219</v>
      </c>
      <c r="E261" s="6">
        <v>1660</v>
      </c>
      <c r="F261" s="6"/>
      <c r="G261" s="18">
        <f t="shared" si="7"/>
        <v>1192545.7600000007</v>
      </c>
    </row>
    <row r="262" spans="1:7" x14ac:dyDescent="0.25">
      <c r="A262" s="16">
        <f t="shared" si="6"/>
        <v>1192545.7600000007</v>
      </c>
      <c r="B262" s="26">
        <v>42423</v>
      </c>
      <c r="C262" s="7"/>
      <c r="D262" s="13" t="s">
        <v>205</v>
      </c>
      <c r="E262" s="6"/>
      <c r="F262" s="6">
        <v>1948.37</v>
      </c>
      <c r="G262" s="18">
        <f t="shared" si="7"/>
        <v>1194494.1300000008</v>
      </c>
    </row>
    <row r="263" spans="1:7" x14ac:dyDescent="0.25">
      <c r="A263" s="16">
        <f t="shared" si="6"/>
        <v>1194494.1300000008</v>
      </c>
      <c r="B263" s="26">
        <v>42423</v>
      </c>
      <c r="C263" s="7"/>
      <c r="D263" s="13" t="s">
        <v>27</v>
      </c>
      <c r="E263" s="6"/>
      <c r="F263" s="6">
        <v>53290.51</v>
      </c>
      <c r="G263" s="18">
        <f t="shared" si="7"/>
        <v>1247784.6400000008</v>
      </c>
    </row>
    <row r="264" spans="1:7" x14ac:dyDescent="0.25">
      <c r="A264" s="16">
        <f t="shared" ref="A264:A334" si="8">G263</f>
        <v>1247784.6400000008</v>
      </c>
      <c r="B264" s="26">
        <v>42423</v>
      </c>
      <c r="C264" s="7"/>
      <c r="D264" s="13" t="s">
        <v>27</v>
      </c>
      <c r="E264" s="6"/>
      <c r="F264" s="6">
        <v>71121.399999999994</v>
      </c>
      <c r="G264" s="18">
        <f t="shared" ref="G264:G334" si="9">A264-E264+F264</f>
        <v>1318906.0400000007</v>
      </c>
    </row>
    <row r="265" spans="1:7" x14ac:dyDescent="0.25">
      <c r="A265" s="16">
        <f t="shared" si="8"/>
        <v>1318906.0400000007</v>
      </c>
      <c r="B265" s="26">
        <v>42423</v>
      </c>
      <c r="C265" s="7" t="s">
        <v>11</v>
      </c>
      <c r="D265" s="25" t="s">
        <v>91</v>
      </c>
      <c r="E265" s="6">
        <v>3509</v>
      </c>
      <c r="F265" s="6"/>
      <c r="G265" s="18">
        <f t="shared" si="9"/>
        <v>1315397.0400000007</v>
      </c>
    </row>
    <row r="266" spans="1:7" x14ac:dyDescent="0.25">
      <c r="A266" s="16">
        <f t="shared" si="8"/>
        <v>1315397.0400000007</v>
      </c>
      <c r="B266" s="26">
        <v>42423</v>
      </c>
      <c r="C266" s="7" t="s">
        <v>11</v>
      </c>
      <c r="D266" s="13" t="s">
        <v>220</v>
      </c>
      <c r="E266" s="6">
        <v>6960</v>
      </c>
      <c r="F266" s="6"/>
      <c r="G266" s="18">
        <f t="shared" si="9"/>
        <v>1308437.0400000007</v>
      </c>
    </row>
    <row r="267" spans="1:7" x14ac:dyDescent="0.25">
      <c r="A267" s="16">
        <f t="shared" si="8"/>
        <v>1308437.0400000007</v>
      </c>
      <c r="B267" s="26">
        <v>42423</v>
      </c>
      <c r="C267" s="7">
        <v>2831</v>
      </c>
      <c r="D267" s="13" t="s">
        <v>221</v>
      </c>
      <c r="E267" s="6">
        <v>1700</v>
      </c>
      <c r="F267" s="6"/>
      <c r="G267" s="18">
        <f t="shared" si="9"/>
        <v>1306737.0400000007</v>
      </c>
    </row>
    <row r="268" spans="1:7" ht="30" x14ac:dyDescent="0.25">
      <c r="A268" s="16">
        <f t="shared" si="8"/>
        <v>1306737.0400000007</v>
      </c>
      <c r="B268" s="26">
        <v>42423</v>
      </c>
      <c r="C268" s="7">
        <v>2830</v>
      </c>
      <c r="D268" s="13" t="s">
        <v>222</v>
      </c>
      <c r="E268" s="6">
        <v>4457.34</v>
      </c>
      <c r="F268" s="6"/>
      <c r="G268" s="18">
        <f t="shared" si="9"/>
        <v>1302279.7000000007</v>
      </c>
    </row>
    <row r="269" spans="1:7" x14ac:dyDescent="0.25">
      <c r="A269" s="16">
        <f t="shared" si="8"/>
        <v>1302279.7000000007</v>
      </c>
      <c r="B269" s="26">
        <v>42424</v>
      </c>
      <c r="C269" s="7"/>
      <c r="D269" s="13" t="s">
        <v>223</v>
      </c>
      <c r="E269" s="6"/>
      <c r="F269" s="6">
        <v>2698</v>
      </c>
      <c r="G269" s="18">
        <f t="shared" si="9"/>
        <v>1304977.7000000007</v>
      </c>
    </row>
    <row r="270" spans="1:7" x14ac:dyDescent="0.25">
      <c r="A270" s="16">
        <f t="shared" si="8"/>
        <v>1304977.7000000007</v>
      </c>
      <c r="B270" s="26">
        <v>42424</v>
      </c>
      <c r="C270" s="7">
        <v>2832</v>
      </c>
      <c r="D270" s="13" t="s">
        <v>224</v>
      </c>
      <c r="E270" s="6">
        <v>1988.09</v>
      </c>
      <c r="F270" s="6"/>
      <c r="G270" s="18">
        <f t="shared" si="9"/>
        <v>1302989.6100000006</v>
      </c>
    </row>
    <row r="271" spans="1:7" x14ac:dyDescent="0.25">
      <c r="A271" s="16">
        <f t="shared" si="8"/>
        <v>1302989.6100000006</v>
      </c>
      <c r="B271" s="26">
        <v>42424</v>
      </c>
      <c r="C271" s="7">
        <v>2833</v>
      </c>
      <c r="D271" s="13" t="s">
        <v>225</v>
      </c>
      <c r="E271" s="6">
        <v>5638</v>
      </c>
      <c r="F271" s="6"/>
      <c r="G271" s="18">
        <f t="shared" si="9"/>
        <v>1297351.6100000006</v>
      </c>
    </row>
    <row r="272" spans="1:7" x14ac:dyDescent="0.25">
      <c r="A272" s="16">
        <f t="shared" si="8"/>
        <v>1297351.6100000006</v>
      </c>
      <c r="B272" s="26">
        <v>42424</v>
      </c>
      <c r="C272" s="7" t="s">
        <v>11</v>
      </c>
      <c r="D272" s="25" t="s">
        <v>169</v>
      </c>
      <c r="E272" s="6">
        <v>13366.91</v>
      </c>
      <c r="F272" s="6"/>
      <c r="G272" s="18">
        <f t="shared" si="9"/>
        <v>1283984.7000000007</v>
      </c>
    </row>
    <row r="273" spans="1:7" x14ac:dyDescent="0.25">
      <c r="A273" s="16">
        <f t="shared" si="8"/>
        <v>1283984.7000000007</v>
      </c>
      <c r="B273" s="26">
        <v>42424</v>
      </c>
      <c r="C273" s="7" t="s">
        <v>11</v>
      </c>
      <c r="D273" s="25" t="s">
        <v>42</v>
      </c>
      <c r="E273" s="6">
        <v>23345</v>
      </c>
      <c r="F273" s="6"/>
      <c r="G273" s="18">
        <f t="shared" si="9"/>
        <v>1260639.7000000007</v>
      </c>
    </row>
    <row r="274" spans="1:7" ht="24.75" customHeight="1" x14ac:dyDescent="0.25">
      <c r="A274" s="16">
        <f t="shared" si="8"/>
        <v>1260639.7000000007</v>
      </c>
      <c r="B274" s="26">
        <v>42424</v>
      </c>
      <c r="C274" s="7" t="s">
        <v>11</v>
      </c>
      <c r="D274" s="13" t="s">
        <v>40</v>
      </c>
      <c r="E274" s="6">
        <v>2000</v>
      </c>
      <c r="F274" s="6"/>
      <c r="G274" s="18">
        <f t="shared" si="9"/>
        <v>1258639.7000000007</v>
      </c>
    </row>
    <row r="275" spans="1:7" x14ac:dyDescent="0.25">
      <c r="A275" s="16">
        <f t="shared" si="8"/>
        <v>1258639.7000000007</v>
      </c>
      <c r="B275" s="26">
        <v>42424</v>
      </c>
      <c r="C275" s="7" t="s">
        <v>11</v>
      </c>
      <c r="D275" s="25" t="s">
        <v>226</v>
      </c>
      <c r="E275" s="6">
        <v>3526</v>
      </c>
      <c r="F275" s="6"/>
      <c r="G275" s="18">
        <f t="shared" si="9"/>
        <v>1255113.7000000007</v>
      </c>
    </row>
    <row r="276" spans="1:7" x14ac:dyDescent="0.25">
      <c r="A276" s="16">
        <f t="shared" si="8"/>
        <v>1255113.7000000007</v>
      </c>
      <c r="B276" s="26">
        <v>42424</v>
      </c>
      <c r="C276" s="7" t="s">
        <v>11</v>
      </c>
      <c r="D276" s="25" t="s">
        <v>199</v>
      </c>
      <c r="E276" s="6">
        <v>11136</v>
      </c>
      <c r="F276" s="6"/>
      <c r="G276" s="18">
        <f t="shared" si="9"/>
        <v>1243977.7000000007</v>
      </c>
    </row>
    <row r="277" spans="1:7" x14ac:dyDescent="0.25">
      <c r="A277" s="16">
        <f t="shared" si="8"/>
        <v>1243977.7000000007</v>
      </c>
      <c r="B277" s="26">
        <v>42424</v>
      </c>
      <c r="C277" s="7" t="s">
        <v>11</v>
      </c>
      <c r="D277" s="25" t="s">
        <v>98</v>
      </c>
      <c r="E277" s="6">
        <v>881.6</v>
      </c>
      <c r="F277" s="6"/>
      <c r="G277" s="18">
        <f t="shared" si="9"/>
        <v>1243096.1000000006</v>
      </c>
    </row>
    <row r="278" spans="1:7" x14ac:dyDescent="0.25">
      <c r="A278" s="16">
        <f t="shared" si="8"/>
        <v>1243096.1000000006</v>
      </c>
      <c r="B278" s="26">
        <v>42424</v>
      </c>
      <c r="C278" s="7" t="s">
        <v>11</v>
      </c>
      <c r="D278" s="25" t="s">
        <v>94</v>
      </c>
      <c r="E278" s="6">
        <v>9200.58</v>
      </c>
      <c r="F278" s="6"/>
      <c r="G278" s="18">
        <f t="shared" si="9"/>
        <v>1233895.5200000005</v>
      </c>
    </row>
    <row r="279" spans="1:7" x14ac:dyDescent="0.25">
      <c r="A279" s="16">
        <f t="shared" si="8"/>
        <v>1233895.5200000005</v>
      </c>
      <c r="B279" s="26">
        <v>42424</v>
      </c>
      <c r="C279" s="7" t="s">
        <v>11</v>
      </c>
      <c r="D279" s="13" t="s">
        <v>227</v>
      </c>
      <c r="E279" s="6">
        <v>928</v>
      </c>
      <c r="F279" s="6"/>
      <c r="G279" s="18">
        <f t="shared" si="9"/>
        <v>1232967.5200000005</v>
      </c>
    </row>
    <row r="280" spans="1:7" ht="27.75" customHeight="1" x14ac:dyDescent="0.25">
      <c r="A280" s="16">
        <f t="shared" si="8"/>
        <v>1232967.5200000005</v>
      </c>
      <c r="B280" s="26">
        <v>42424</v>
      </c>
      <c r="C280" s="7" t="s">
        <v>11</v>
      </c>
      <c r="D280" s="25" t="s">
        <v>228</v>
      </c>
      <c r="E280" s="6">
        <v>13555.76</v>
      </c>
      <c r="F280" s="6"/>
      <c r="G280" s="18">
        <f t="shared" si="9"/>
        <v>1219411.7600000005</v>
      </c>
    </row>
    <row r="281" spans="1:7" x14ac:dyDescent="0.25">
      <c r="A281" s="16">
        <f t="shared" si="8"/>
        <v>1219411.7600000005</v>
      </c>
      <c r="B281" s="26">
        <v>42424</v>
      </c>
      <c r="C281" s="7" t="s">
        <v>11</v>
      </c>
      <c r="D281" s="25" t="s">
        <v>229</v>
      </c>
      <c r="E281" s="6">
        <v>41581.32</v>
      </c>
      <c r="F281" s="6"/>
      <c r="G281" s="18">
        <f t="shared" si="9"/>
        <v>1177830.4400000004</v>
      </c>
    </row>
    <row r="282" spans="1:7" x14ac:dyDescent="0.25">
      <c r="A282" s="16">
        <f t="shared" si="8"/>
        <v>1177830.4400000004</v>
      </c>
      <c r="B282" s="26">
        <v>42424</v>
      </c>
      <c r="C282" s="7" t="s">
        <v>11</v>
      </c>
      <c r="D282" s="13" t="s">
        <v>96</v>
      </c>
      <c r="E282" s="6">
        <v>7621.2</v>
      </c>
      <c r="F282" s="6"/>
      <c r="G282" s="18">
        <f t="shared" si="9"/>
        <v>1170209.2400000005</v>
      </c>
    </row>
    <row r="283" spans="1:7" x14ac:dyDescent="0.25">
      <c r="A283" s="16">
        <f t="shared" si="8"/>
        <v>1170209.2400000005</v>
      </c>
      <c r="B283" s="26">
        <v>42424</v>
      </c>
      <c r="C283" s="7" t="s">
        <v>11</v>
      </c>
      <c r="D283" s="25" t="s">
        <v>230</v>
      </c>
      <c r="E283" s="6">
        <v>12606.88</v>
      </c>
      <c r="F283" s="6"/>
      <c r="G283" s="18">
        <f t="shared" si="9"/>
        <v>1157602.3600000006</v>
      </c>
    </row>
    <row r="284" spans="1:7" x14ac:dyDescent="0.25">
      <c r="A284" s="16">
        <f t="shared" si="8"/>
        <v>1157602.3600000006</v>
      </c>
      <c r="B284" s="26">
        <v>42424</v>
      </c>
      <c r="C284" s="7" t="s">
        <v>11</v>
      </c>
      <c r="D284" s="13" t="s">
        <v>123</v>
      </c>
      <c r="E284" s="6">
        <v>9416.8799999999992</v>
      </c>
      <c r="F284" s="6"/>
      <c r="G284" s="18">
        <f t="shared" si="9"/>
        <v>1148185.4800000007</v>
      </c>
    </row>
    <row r="285" spans="1:7" x14ac:dyDescent="0.25">
      <c r="A285" s="16">
        <f t="shared" si="8"/>
        <v>1148185.4800000007</v>
      </c>
      <c r="B285" s="26">
        <v>42424</v>
      </c>
      <c r="C285" s="7" t="s">
        <v>11</v>
      </c>
      <c r="D285" s="25" t="s">
        <v>190</v>
      </c>
      <c r="E285" s="6">
        <v>427</v>
      </c>
      <c r="F285" s="6"/>
      <c r="G285" s="18">
        <f t="shared" si="9"/>
        <v>1147758.4800000007</v>
      </c>
    </row>
    <row r="286" spans="1:7" x14ac:dyDescent="0.25">
      <c r="A286" s="16">
        <f t="shared" si="8"/>
        <v>1147758.4800000007</v>
      </c>
      <c r="B286" s="26">
        <v>42424</v>
      </c>
      <c r="C286" s="7" t="s">
        <v>11</v>
      </c>
      <c r="D286" s="25" t="s">
        <v>97</v>
      </c>
      <c r="E286" s="6">
        <v>14984.02</v>
      </c>
      <c r="F286" s="6"/>
      <c r="G286" s="18">
        <f t="shared" si="9"/>
        <v>1132774.4600000007</v>
      </c>
    </row>
    <row r="287" spans="1:7" ht="30" x14ac:dyDescent="0.25">
      <c r="A287" s="16">
        <f t="shared" si="8"/>
        <v>1132774.4600000007</v>
      </c>
      <c r="B287" s="26">
        <v>42424</v>
      </c>
      <c r="C287" s="7" t="s">
        <v>11</v>
      </c>
      <c r="D287" s="13" t="s">
        <v>231</v>
      </c>
      <c r="E287" s="6">
        <v>2134.4</v>
      </c>
      <c r="F287" s="6"/>
      <c r="G287" s="18">
        <f t="shared" si="9"/>
        <v>1130640.0600000008</v>
      </c>
    </row>
    <row r="288" spans="1:7" x14ac:dyDescent="0.25">
      <c r="A288" s="16">
        <f t="shared" si="8"/>
        <v>1130640.0600000008</v>
      </c>
      <c r="B288" s="26">
        <v>42424</v>
      </c>
      <c r="C288" s="7">
        <v>2834</v>
      </c>
      <c r="D288" s="13" t="s">
        <v>232</v>
      </c>
      <c r="E288" s="6">
        <v>6733.57</v>
      </c>
      <c r="F288" s="6"/>
      <c r="G288" s="18">
        <f t="shared" si="9"/>
        <v>1123906.4900000007</v>
      </c>
    </row>
    <row r="289" spans="1:7" x14ac:dyDescent="0.25">
      <c r="A289" s="16">
        <f t="shared" si="8"/>
        <v>1123906.4900000007</v>
      </c>
      <c r="B289" s="26">
        <v>42424</v>
      </c>
      <c r="C289" s="7">
        <v>2835</v>
      </c>
      <c r="D289" s="13" t="s">
        <v>107</v>
      </c>
      <c r="E289" s="6">
        <v>3480</v>
      </c>
      <c r="F289" s="6"/>
      <c r="G289" s="18">
        <f t="shared" si="9"/>
        <v>1120426.4900000007</v>
      </c>
    </row>
    <row r="290" spans="1:7" x14ac:dyDescent="0.25">
      <c r="A290" s="16">
        <f t="shared" si="8"/>
        <v>1120426.4900000007</v>
      </c>
      <c r="B290" s="26">
        <v>42424</v>
      </c>
      <c r="C290" s="7" t="s">
        <v>11</v>
      </c>
      <c r="D290" s="13" t="s">
        <v>233</v>
      </c>
      <c r="E290" s="6">
        <v>500</v>
      </c>
      <c r="F290" s="6"/>
      <c r="G290" s="18">
        <f t="shared" si="9"/>
        <v>1119926.4900000007</v>
      </c>
    </row>
    <row r="291" spans="1:7" ht="30" x14ac:dyDescent="0.25">
      <c r="A291" s="16">
        <f t="shared" si="8"/>
        <v>1119926.4900000007</v>
      </c>
      <c r="B291" s="26">
        <v>42424</v>
      </c>
      <c r="C291" s="7">
        <v>2836</v>
      </c>
      <c r="D291" s="13" t="s">
        <v>22</v>
      </c>
      <c r="E291" s="6">
        <v>6900.46</v>
      </c>
      <c r="F291" s="6"/>
      <c r="G291" s="18">
        <f t="shared" si="9"/>
        <v>1113026.0300000007</v>
      </c>
    </row>
    <row r="292" spans="1:7" x14ac:dyDescent="0.25">
      <c r="A292" s="16">
        <f t="shared" si="8"/>
        <v>1113026.0300000007</v>
      </c>
      <c r="B292" s="26">
        <v>42424</v>
      </c>
      <c r="C292" s="7" t="s">
        <v>11</v>
      </c>
      <c r="D292" s="25" t="s">
        <v>56</v>
      </c>
      <c r="E292" s="6">
        <v>15709.58</v>
      </c>
      <c r="F292" s="6"/>
      <c r="G292" s="18">
        <f t="shared" si="9"/>
        <v>1097316.4500000007</v>
      </c>
    </row>
    <row r="293" spans="1:7" x14ac:dyDescent="0.25">
      <c r="A293" s="16">
        <f t="shared" si="8"/>
        <v>1097316.4500000007</v>
      </c>
      <c r="B293" s="26">
        <v>42424</v>
      </c>
      <c r="C293" s="7" t="s">
        <v>11</v>
      </c>
      <c r="D293" s="13" t="s">
        <v>234</v>
      </c>
      <c r="E293" s="6">
        <v>1854.84</v>
      </c>
      <c r="F293" s="6"/>
      <c r="G293" s="18">
        <f t="shared" si="9"/>
        <v>1095461.6100000006</v>
      </c>
    </row>
    <row r="294" spans="1:7" x14ac:dyDescent="0.25">
      <c r="A294" s="16">
        <f t="shared" si="8"/>
        <v>1095461.6100000006</v>
      </c>
      <c r="B294" s="26">
        <v>42424</v>
      </c>
      <c r="C294" s="7" t="s">
        <v>11</v>
      </c>
      <c r="D294" s="25" t="s">
        <v>98</v>
      </c>
      <c r="E294" s="6">
        <v>12180</v>
      </c>
      <c r="F294" s="6"/>
      <c r="G294" s="18">
        <f t="shared" si="9"/>
        <v>1083281.6100000006</v>
      </c>
    </row>
    <row r="295" spans="1:7" x14ac:dyDescent="0.25">
      <c r="A295" s="16">
        <f t="shared" si="8"/>
        <v>1083281.6100000006</v>
      </c>
      <c r="B295" s="26">
        <v>42424</v>
      </c>
      <c r="C295" s="7" t="s">
        <v>11</v>
      </c>
      <c r="D295" s="25" t="s">
        <v>44</v>
      </c>
      <c r="E295" s="6">
        <v>21764.73</v>
      </c>
      <c r="F295" s="6"/>
      <c r="G295" s="18">
        <f t="shared" si="9"/>
        <v>1061516.8800000006</v>
      </c>
    </row>
    <row r="296" spans="1:7" x14ac:dyDescent="0.25">
      <c r="A296" s="16">
        <f t="shared" si="8"/>
        <v>1061516.8800000006</v>
      </c>
      <c r="B296" s="26">
        <v>42424</v>
      </c>
      <c r="C296" s="7" t="s">
        <v>11</v>
      </c>
      <c r="D296" s="13" t="s">
        <v>235</v>
      </c>
      <c r="E296" s="6">
        <v>1160</v>
      </c>
      <c r="F296" s="6"/>
      <c r="G296" s="18">
        <f t="shared" si="9"/>
        <v>1060356.8800000006</v>
      </c>
    </row>
    <row r="297" spans="1:7" x14ac:dyDescent="0.25">
      <c r="A297" s="16">
        <f t="shared" si="8"/>
        <v>1060356.8800000006</v>
      </c>
      <c r="B297" s="26">
        <v>42425</v>
      </c>
      <c r="C297" s="7">
        <v>2837</v>
      </c>
      <c r="D297" s="13" t="s">
        <v>235</v>
      </c>
      <c r="E297" s="6">
        <v>3480</v>
      </c>
      <c r="F297" s="6"/>
      <c r="G297" s="18">
        <f t="shared" si="9"/>
        <v>1056876.8800000006</v>
      </c>
    </row>
    <row r="298" spans="1:7" x14ac:dyDescent="0.25">
      <c r="A298" s="16">
        <f t="shared" si="8"/>
        <v>1056876.8800000006</v>
      </c>
      <c r="B298" s="26">
        <v>42425</v>
      </c>
      <c r="C298" s="7">
        <v>2838</v>
      </c>
      <c r="D298" s="13" t="s">
        <v>236</v>
      </c>
      <c r="E298" s="6">
        <v>14618.32</v>
      </c>
      <c r="F298" s="6"/>
      <c r="G298" s="18">
        <f t="shared" si="9"/>
        <v>1042258.5600000006</v>
      </c>
    </row>
    <row r="299" spans="1:7" x14ac:dyDescent="0.25">
      <c r="A299" s="16">
        <f t="shared" si="8"/>
        <v>1042258.5600000006</v>
      </c>
      <c r="B299" s="26">
        <v>42425</v>
      </c>
      <c r="C299" s="7"/>
      <c r="D299" s="13" t="s">
        <v>27</v>
      </c>
      <c r="E299" s="6"/>
      <c r="F299" s="6">
        <v>60640.17</v>
      </c>
      <c r="G299" s="18">
        <f t="shared" si="9"/>
        <v>1102898.7300000007</v>
      </c>
    </row>
    <row r="300" spans="1:7" ht="16.5" customHeight="1" x14ac:dyDescent="0.25">
      <c r="A300" s="16">
        <f t="shared" si="8"/>
        <v>1102898.7300000007</v>
      </c>
      <c r="B300" s="26">
        <v>42425</v>
      </c>
      <c r="C300" s="7"/>
      <c r="D300" s="13" t="s">
        <v>237</v>
      </c>
      <c r="E300" s="6"/>
      <c r="F300" s="6">
        <v>716</v>
      </c>
      <c r="G300" s="18">
        <f t="shared" si="9"/>
        <v>1103614.7300000007</v>
      </c>
    </row>
    <row r="301" spans="1:7" x14ac:dyDescent="0.25">
      <c r="A301" s="16">
        <f t="shared" si="8"/>
        <v>1103614.7300000007</v>
      </c>
      <c r="B301" s="26">
        <v>42425</v>
      </c>
      <c r="C301" s="7"/>
      <c r="D301" s="13" t="s">
        <v>27</v>
      </c>
      <c r="E301" s="6"/>
      <c r="F301" s="6">
        <v>40036.04</v>
      </c>
      <c r="G301" s="18">
        <f t="shared" si="9"/>
        <v>1143650.7700000007</v>
      </c>
    </row>
    <row r="302" spans="1:7" x14ac:dyDescent="0.25">
      <c r="A302" s="16">
        <f t="shared" si="8"/>
        <v>1143650.7700000007</v>
      </c>
      <c r="B302" s="26">
        <v>42425</v>
      </c>
      <c r="C302" s="7"/>
      <c r="D302" s="13" t="s">
        <v>238</v>
      </c>
      <c r="E302" s="6"/>
      <c r="F302" s="6">
        <v>5697.26</v>
      </c>
      <c r="G302" s="18">
        <f t="shared" si="9"/>
        <v>1149348.0300000007</v>
      </c>
    </row>
    <row r="303" spans="1:7" x14ac:dyDescent="0.25">
      <c r="A303" s="16">
        <f t="shared" si="8"/>
        <v>1149348.0300000007</v>
      </c>
      <c r="B303" s="26">
        <v>42425</v>
      </c>
      <c r="C303" s="7"/>
      <c r="D303" s="13" t="s">
        <v>239</v>
      </c>
      <c r="E303" s="6"/>
      <c r="F303" s="6">
        <v>827</v>
      </c>
      <c r="G303" s="18">
        <f t="shared" si="9"/>
        <v>1150175.0300000007</v>
      </c>
    </row>
    <row r="304" spans="1:7" x14ac:dyDescent="0.25">
      <c r="A304" s="16">
        <f t="shared" si="8"/>
        <v>1150175.0300000007</v>
      </c>
      <c r="B304" s="26">
        <v>42425</v>
      </c>
      <c r="C304" s="7"/>
      <c r="D304" s="13" t="s">
        <v>240</v>
      </c>
      <c r="E304" s="6"/>
      <c r="F304" s="6">
        <v>5724</v>
      </c>
      <c r="G304" s="18">
        <f t="shared" si="9"/>
        <v>1155899.0300000007</v>
      </c>
    </row>
    <row r="305" spans="1:13" x14ac:dyDescent="0.25">
      <c r="A305" s="16">
        <f t="shared" si="8"/>
        <v>1155899.0300000007</v>
      </c>
      <c r="B305" s="26">
        <v>42426</v>
      </c>
      <c r="C305" s="7"/>
      <c r="D305" s="13" t="s">
        <v>241</v>
      </c>
      <c r="E305" s="6"/>
      <c r="F305" s="6">
        <v>2612</v>
      </c>
      <c r="G305" s="18">
        <f t="shared" si="9"/>
        <v>1158511.0300000007</v>
      </c>
    </row>
    <row r="306" spans="1:13" x14ac:dyDescent="0.25">
      <c r="A306" s="16">
        <f t="shared" si="8"/>
        <v>1158511.0300000007</v>
      </c>
      <c r="B306" s="26">
        <v>42426</v>
      </c>
      <c r="C306" s="7"/>
      <c r="D306" s="13" t="s">
        <v>242</v>
      </c>
      <c r="E306" s="6"/>
      <c r="F306" s="6">
        <v>114.61</v>
      </c>
      <c r="G306" s="18">
        <f t="shared" si="9"/>
        <v>1158625.6400000008</v>
      </c>
    </row>
    <row r="307" spans="1:13" x14ac:dyDescent="0.25">
      <c r="A307" s="16">
        <f t="shared" si="8"/>
        <v>1158625.6400000008</v>
      </c>
      <c r="B307" s="26">
        <v>42426</v>
      </c>
      <c r="C307" s="7">
        <v>2839</v>
      </c>
      <c r="D307" s="13" t="s">
        <v>88</v>
      </c>
      <c r="E307" s="6">
        <v>3056</v>
      </c>
      <c r="F307" s="6"/>
      <c r="G307" s="18">
        <f t="shared" si="9"/>
        <v>1155569.6400000008</v>
      </c>
      <c r="H307" s="19"/>
      <c r="I307" s="21" t="s">
        <v>243</v>
      </c>
    </row>
    <row r="308" spans="1:13" ht="30" x14ac:dyDescent="0.25">
      <c r="A308" s="16">
        <f t="shared" si="8"/>
        <v>1155569.6400000008</v>
      </c>
      <c r="B308" s="26">
        <v>42426</v>
      </c>
      <c r="C308" s="7">
        <v>2840</v>
      </c>
      <c r="D308" s="13" t="s">
        <v>244</v>
      </c>
      <c r="E308" s="6">
        <v>61798</v>
      </c>
      <c r="F308" s="6"/>
      <c r="G308" s="18">
        <f t="shared" si="9"/>
        <v>1093771.6400000008</v>
      </c>
      <c r="H308" s="31" t="s">
        <v>245</v>
      </c>
      <c r="I308" s="32" t="s">
        <v>246</v>
      </c>
      <c r="J308" s="33" t="s">
        <v>247</v>
      </c>
      <c r="K308" s="33" t="s">
        <v>248</v>
      </c>
    </row>
    <row r="309" spans="1:13" x14ac:dyDescent="0.25">
      <c r="A309" s="16">
        <f t="shared" si="8"/>
        <v>1093771.6400000008</v>
      </c>
      <c r="B309" s="26">
        <v>42426</v>
      </c>
      <c r="C309" s="7">
        <v>2841</v>
      </c>
      <c r="D309" s="13" t="s">
        <v>249</v>
      </c>
      <c r="E309" s="6">
        <v>5300.04</v>
      </c>
      <c r="F309" s="6"/>
      <c r="G309" s="18">
        <f t="shared" si="9"/>
        <v>1088471.6000000008</v>
      </c>
      <c r="H309" s="34"/>
      <c r="I309" s="21"/>
      <c r="J309" s="29"/>
    </row>
    <row r="310" spans="1:13" ht="30" x14ac:dyDescent="0.25">
      <c r="A310" s="16">
        <f t="shared" si="8"/>
        <v>1088471.6000000008</v>
      </c>
      <c r="B310" s="26">
        <v>42426</v>
      </c>
      <c r="C310" s="7">
        <v>2842</v>
      </c>
      <c r="D310" s="13" t="s">
        <v>22</v>
      </c>
      <c r="E310" s="6">
        <v>5075.25</v>
      </c>
      <c r="F310" s="6"/>
      <c r="G310" s="18">
        <f t="shared" si="9"/>
        <v>1083396.3500000008</v>
      </c>
      <c r="H310" s="34">
        <v>42424</v>
      </c>
      <c r="I310" s="35">
        <v>2435</v>
      </c>
      <c r="J310" s="36">
        <v>3480</v>
      </c>
      <c r="K310" s="24" t="s">
        <v>250</v>
      </c>
      <c r="L310" s="36"/>
      <c r="M310" s="36"/>
    </row>
    <row r="311" spans="1:13" x14ac:dyDescent="0.25">
      <c r="A311" s="16">
        <f t="shared" si="8"/>
        <v>1083396.3500000008</v>
      </c>
      <c r="B311" s="26">
        <v>42426</v>
      </c>
      <c r="C311" s="7" t="s">
        <v>11</v>
      </c>
      <c r="D311" s="13" t="s">
        <v>251</v>
      </c>
      <c r="E311" s="6">
        <v>738</v>
      </c>
      <c r="F311" s="6"/>
      <c r="G311" s="18">
        <f t="shared" si="9"/>
        <v>1082658.3500000008</v>
      </c>
      <c r="H311" s="34">
        <v>42376</v>
      </c>
      <c r="I311" s="35">
        <v>2702</v>
      </c>
      <c r="J311" s="37">
        <v>2117</v>
      </c>
      <c r="K311" s="36" t="s">
        <v>252</v>
      </c>
      <c r="L311" s="36"/>
      <c r="M311" s="36"/>
    </row>
    <row r="312" spans="1:13" ht="17.25" customHeight="1" x14ac:dyDescent="0.25">
      <c r="A312" s="16">
        <f t="shared" si="8"/>
        <v>1082658.3500000008</v>
      </c>
      <c r="B312" s="26">
        <v>42426</v>
      </c>
      <c r="C312" s="7" t="s">
        <v>11</v>
      </c>
      <c r="D312" s="25" t="s">
        <v>253</v>
      </c>
      <c r="E312" s="6">
        <v>1633.18</v>
      </c>
      <c r="F312" s="6"/>
      <c r="G312" s="18">
        <f t="shared" si="9"/>
        <v>1081025.1700000009</v>
      </c>
      <c r="H312" s="34">
        <v>42383</v>
      </c>
      <c r="I312" s="35">
        <v>2724</v>
      </c>
      <c r="J312" s="18">
        <v>2500</v>
      </c>
      <c r="K312" s="36" t="s">
        <v>254</v>
      </c>
      <c r="L312" s="36"/>
      <c r="M312" s="36"/>
    </row>
    <row r="313" spans="1:13" ht="15" customHeight="1" x14ac:dyDescent="0.25">
      <c r="A313" s="16">
        <f t="shared" si="8"/>
        <v>1081025.1700000009</v>
      </c>
      <c r="B313" s="26">
        <v>42426</v>
      </c>
      <c r="C313" s="7">
        <v>2843</v>
      </c>
      <c r="D313" s="13" t="s">
        <v>255</v>
      </c>
      <c r="E313" s="6">
        <v>21525.599999999999</v>
      </c>
      <c r="F313" s="6"/>
      <c r="G313" s="18">
        <f t="shared" si="9"/>
        <v>1059499.5700000008</v>
      </c>
      <c r="H313" s="34">
        <v>42383</v>
      </c>
      <c r="I313" s="35">
        <v>2725</v>
      </c>
      <c r="J313" s="18">
        <v>2500</v>
      </c>
      <c r="K313" s="36" t="s">
        <v>256</v>
      </c>
      <c r="L313" s="36"/>
      <c r="M313" s="36"/>
    </row>
    <row r="314" spans="1:13" x14ac:dyDescent="0.25">
      <c r="A314" s="16">
        <f t="shared" si="8"/>
        <v>1059499.5700000008</v>
      </c>
      <c r="B314" s="26">
        <v>42426</v>
      </c>
      <c r="C314" s="7">
        <v>2844</v>
      </c>
      <c r="D314" s="13" t="s">
        <v>257</v>
      </c>
      <c r="E314" s="6">
        <v>5800</v>
      </c>
      <c r="F314" s="6"/>
      <c r="G314" s="18">
        <f t="shared" si="9"/>
        <v>1053699.5700000008</v>
      </c>
      <c r="H314" s="34">
        <v>42383</v>
      </c>
      <c r="I314" s="35">
        <v>2726</v>
      </c>
      <c r="J314" s="18">
        <v>2500</v>
      </c>
      <c r="K314" s="36" t="s">
        <v>256</v>
      </c>
      <c r="L314" s="36"/>
      <c r="M314" s="36"/>
    </row>
    <row r="315" spans="1:13" ht="30.75" customHeight="1" x14ac:dyDescent="0.25">
      <c r="A315" s="16">
        <f t="shared" si="8"/>
        <v>1053699.5700000008</v>
      </c>
      <c r="B315" s="26">
        <v>42426</v>
      </c>
      <c r="C315" s="7" t="s">
        <v>11</v>
      </c>
      <c r="D315" s="13" t="s">
        <v>258</v>
      </c>
      <c r="E315" s="6">
        <v>2300</v>
      </c>
      <c r="F315" s="6"/>
      <c r="G315" s="18">
        <f t="shared" si="9"/>
        <v>1051399.5700000008</v>
      </c>
      <c r="H315" s="34">
        <v>42390</v>
      </c>
      <c r="I315" s="35">
        <v>2752</v>
      </c>
      <c r="J315" s="36">
        <v>2320</v>
      </c>
      <c r="K315" s="38" t="s">
        <v>259</v>
      </c>
      <c r="L315" s="36"/>
      <c r="M315" s="36"/>
    </row>
    <row r="316" spans="1:13" x14ac:dyDescent="0.25">
      <c r="A316" s="16">
        <f t="shared" si="8"/>
        <v>1051399.5700000008</v>
      </c>
      <c r="B316" s="26">
        <v>42426</v>
      </c>
      <c r="C316" s="7" t="s">
        <v>11</v>
      </c>
      <c r="D316" s="13" t="s">
        <v>260</v>
      </c>
      <c r="E316" s="6">
        <v>2000</v>
      </c>
      <c r="F316" s="6"/>
      <c r="G316" s="18">
        <f t="shared" si="9"/>
        <v>1049399.5700000008</v>
      </c>
      <c r="H316" s="34">
        <v>42411</v>
      </c>
      <c r="I316" s="35">
        <v>2806</v>
      </c>
      <c r="J316" s="36">
        <v>3932.4</v>
      </c>
      <c r="K316" s="36" t="s">
        <v>261</v>
      </c>
      <c r="L316" s="36"/>
      <c r="M316" s="36"/>
    </row>
    <row r="317" spans="1:13" ht="26.25" customHeight="1" x14ac:dyDescent="0.25">
      <c r="A317" s="16">
        <f t="shared" si="8"/>
        <v>1049399.5700000008</v>
      </c>
      <c r="B317" s="26">
        <v>42426</v>
      </c>
      <c r="C317" s="7" t="s">
        <v>11</v>
      </c>
      <c r="D317" s="13" t="s">
        <v>260</v>
      </c>
      <c r="E317" s="6">
        <v>750</v>
      </c>
      <c r="F317" s="6"/>
      <c r="G317" s="18">
        <f t="shared" si="9"/>
        <v>1048649.5700000008</v>
      </c>
      <c r="H317" s="34">
        <v>42411</v>
      </c>
      <c r="I317" s="35">
        <v>2807</v>
      </c>
      <c r="J317" s="36">
        <v>1520</v>
      </c>
      <c r="K317" s="36" t="s">
        <v>252</v>
      </c>
      <c r="L317" s="36"/>
      <c r="M317" s="36"/>
    </row>
    <row r="318" spans="1:13" ht="30" x14ac:dyDescent="0.25">
      <c r="A318" s="16">
        <f t="shared" si="8"/>
        <v>1048649.5700000008</v>
      </c>
      <c r="B318" s="26">
        <v>42426</v>
      </c>
      <c r="C318" s="7"/>
      <c r="D318" s="13" t="s">
        <v>262</v>
      </c>
      <c r="E318" s="6"/>
      <c r="F318" s="6">
        <v>7412.81</v>
      </c>
      <c r="G318" s="18">
        <f t="shared" si="9"/>
        <v>1056062.3800000008</v>
      </c>
      <c r="H318" s="34">
        <v>42426</v>
      </c>
      <c r="I318" s="35">
        <v>2844</v>
      </c>
      <c r="J318" s="30">
        <v>5800</v>
      </c>
      <c r="K318" s="39" t="s">
        <v>257</v>
      </c>
      <c r="L318" s="36"/>
      <c r="M318" s="36"/>
    </row>
    <row r="319" spans="1:13" x14ac:dyDescent="0.25">
      <c r="A319" s="16">
        <f t="shared" si="8"/>
        <v>1056062.3800000008</v>
      </c>
      <c r="B319" s="26">
        <v>42426</v>
      </c>
      <c r="C319" s="7"/>
      <c r="D319" s="13" t="s">
        <v>89</v>
      </c>
      <c r="E319" s="6"/>
      <c r="F319" s="6">
        <v>300000</v>
      </c>
      <c r="G319" s="18">
        <f t="shared" si="9"/>
        <v>1356062.3800000008</v>
      </c>
      <c r="H319" s="34"/>
      <c r="I319" s="35"/>
      <c r="J319" s="18"/>
      <c r="K319" s="36"/>
      <c r="L319" s="36"/>
      <c r="M319" s="36"/>
    </row>
    <row r="320" spans="1:13" x14ac:dyDescent="0.25">
      <c r="A320" s="16">
        <f t="shared" si="8"/>
        <v>1356062.3800000008</v>
      </c>
      <c r="B320" s="26">
        <v>42429</v>
      </c>
      <c r="C320" s="7"/>
      <c r="D320" s="13" t="s">
        <v>263</v>
      </c>
      <c r="E320" s="6">
        <v>408808.44</v>
      </c>
      <c r="F320" s="6"/>
      <c r="G320" s="18">
        <f t="shared" si="9"/>
        <v>947253.94000000088</v>
      </c>
      <c r="H320" s="34"/>
      <c r="I320" s="35"/>
      <c r="J320" s="18"/>
      <c r="K320" s="36"/>
      <c r="L320" s="36"/>
      <c r="M320" s="36"/>
    </row>
    <row r="321" spans="1:13" ht="19.5" customHeight="1" x14ac:dyDescent="0.25">
      <c r="A321" s="16">
        <f t="shared" si="8"/>
        <v>947253.94000000088</v>
      </c>
      <c r="B321" s="26">
        <v>42429</v>
      </c>
      <c r="C321" s="7"/>
      <c r="D321" s="13" t="s">
        <v>264</v>
      </c>
      <c r="E321" s="6">
        <v>110508.83</v>
      </c>
      <c r="F321" s="6"/>
      <c r="G321" s="18">
        <f t="shared" si="9"/>
        <v>836745.11000000092</v>
      </c>
      <c r="H321" s="34"/>
      <c r="I321" s="35"/>
      <c r="J321" s="18"/>
      <c r="K321" s="36"/>
      <c r="L321" s="36"/>
      <c r="M321" s="36"/>
    </row>
    <row r="322" spans="1:13" x14ac:dyDescent="0.25">
      <c r="A322" s="16">
        <f t="shared" si="8"/>
        <v>836745.11000000092</v>
      </c>
      <c r="B322" s="26">
        <v>42429</v>
      </c>
      <c r="C322" s="7"/>
      <c r="D322" s="13" t="s">
        <v>265</v>
      </c>
      <c r="E322" s="6">
        <v>25942.13</v>
      </c>
      <c r="F322" s="6"/>
      <c r="G322" s="18">
        <f t="shared" si="9"/>
        <v>810802.98000000091</v>
      </c>
      <c r="H322" s="34"/>
      <c r="I322" s="35"/>
      <c r="J322" s="36"/>
      <c r="K322" s="24"/>
      <c r="L322" s="36"/>
      <c r="M322" s="36"/>
    </row>
    <row r="323" spans="1:13" x14ac:dyDescent="0.25">
      <c r="A323" s="16">
        <f t="shared" si="8"/>
        <v>810802.98000000091</v>
      </c>
      <c r="B323" s="26">
        <v>42429</v>
      </c>
      <c r="C323" s="7"/>
      <c r="D323" s="13" t="s">
        <v>265</v>
      </c>
      <c r="E323" s="6">
        <v>23817.7</v>
      </c>
      <c r="F323" s="6"/>
      <c r="G323" s="18">
        <f t="shared" si="9"/>
        <v>786985.28000000096</v>
      </c>
      <c r="H323" s="34"/>
      <c r="I323" s="35"/>
      <c r="J323" s="36">
        <v>0</v>
      </c>
      <c r="K323" s="38"/>
      <c r="L323" s="36"/>
      <c r="M323" s="36"/>
    </row>
    <row r="324" spans="1:13" x14ac:dyDescent="0.25">
      <c r="A324" s="16">
        <f t="shared" si="8"/>
        <v>786985.28000000096</v>
      </c>
      <c r="B324" s="26">
        <v>42429</v>
      </c>
      <c r="C324" s="7"/>
      <c r="D324" s="13" t="s">
        <v>266</v>
      </c>
      <c r="E324" s="6">
        <v>298536.94</v>
      </c>
      <c r="F324" s="6"/>
      <c r="G324" s="18">
        <f t="shared" si="9"/>
        <v>488448.34000000096</v>
      </c>
      <c r="H324" s="34"/>
      <c r="I324" s="35"/>
      <c r="J324" s="36"/>
      <c r="K324" s="24"/>
      <c r="L324" s="36"/>
      <c r="M324" s="36"/>
    </row>
    <row r="325" spans="1:13" ht="20.25" customHeight="1" x14ac:dyDescent="0.25">
      <c r="A325" s="16">
        <f t="shared" si="8"/>
        <v>488448.34000000096</v>
      </c>
      <c r="B325" s="26">
        <v>42429</v>
      </c>
      <c r="C325" s="7" t="s">
        <v>11</v>
      </c>
      <c r="D325" s="13" t="s">
        <v>267</v>
      </c>
      <c r="E325" s="6">
        <v>974.8</v>
      </c>
      <c r="F325" s="6"/>
      <c r="G325" s="18">
        <f t="shared" si="9"/>
        <v>487473.54000000097</v>
      </c>
      <c r="H325" s="34"/>
      <c r="I325" s="35"/>
      <c r="J325" s="36"/>
      <c r="K325" s="36"/>
      <c r="L325" s="36"/>
      <c r="M325" s="36"/>
    </row>
    <row r="326" spans="1:13" x14ac:dyDescent="0.25">
      <c r="A326" s="16">
        <f t="shared" si="8"/>
        <v>487473.54000000097</v>
      </c>
      <c r="B326" s="26">
        <v>42429</v>
      </c>
      <c r="C326" s="7"/>
      <c r="D326" s="13" t="s">
        <v>268</v>
      </c>
      <c r="E326" s="6">
        <v>974.8</v>
      </c>
      <c r="F326" s="6"/>
      <c r="G326" s="18">
        <f t="shared" si="9"/>
        <v>486498.74000000098</v>
      </c>
      <c r="H326" s="34"/>
      <c r="I326" s="35"/>
      <c r="J326" s="36"/>
      <c r="K326" s="36"/>
      <c r="L326" s="36"/>
      <c r="M326" s="36"/>
    </row>
    <row r="327" spans="1:13" ht="30" x14ac:dyDescent="0.25">
      <c r="A327" s="16">
        <f t="shared" si="8"/>
        <v>486498.74000000098</v>
      </c>
      <c r="B327" s="26">
        <v>42429</v>
      </c>
      <c r="C327" s="7"/>
      <c r="D327" s="13" t="s">
        <v>269</v>
      </c>
      <c r="E327" s="6">
        <v>1000</v>
      </c>
      <c r="F327" s="6"/>
      <c r="G327" s="18">
        <f t="shared" si="9"/>
        <v>485498.74000000098</v>
      </c>
      <c r="H327" s="34"/>
      <c r="I327" s="35"/>
      <c r="J327" s="36"/>
      <c r="K327" s="38"/>
      <c r="L327" s="36"/>
      <c r="M327" s="36"/>
    </row>
    <row r="328" spans="1:13" x14ac:dyDescent="0.25">
      <c r="A328" s="16">
        <f t="shared" si="8"/>
        <v>485498.74000000098</v>
      </c>
      <c r="B328" s="26">
        <v>42429</v>
      </c>
      <c r="C328" s="7"/>
      <c r="D328" s="40" t="s">
        <v>270</v>
      </c>
      <c r="E328" s="6">
        <v>4148.3900000000003</v>
      </c>
      <c r="F328" s="6"/>
      <c r="G328" s="18">
        <f t="shared" si="9"/>
        <v>481350.35000000097</v>
      </c>
      <c r="H328" s="19"/>
      <c r="I328" s="36"/>
      <c r="J328" s="36">
        <v>39299.760000000002</v>
      </c>
      <c r="K328" s="36" t="s">
        <v>271</v>
      </c>
      <c r="L328" s="36" t="s">
        <v>272</v>
      </c>
      <c r="M328" s="36"/>
    </row>
    <row r="329" spans="1:13" x14ac:dyDescent="0.25">
      <c r="A329" s="16">
        <f t="shared" si="8"/>
        <v>481350.35000000097</v>
      </c>
      <c r="B329" s="26">
        <v>42429</v>
      </c>
      <c r="C329" s="7"/>
      <c r="D329" s="41" t="s">
        <v>273</v>
      </c>
      <c r="E329" s="6">
        <v>3655.79</v>
      </c>
      <c r="F329" s="6"/>
      <c r="G329" s="18">
        <f t="shared" si="9"/>
        <v>477694.56000000099</v>
      </c>
      <c r="H329" s="19"/>
      <c r="I329" s="36"/>
      <c r="J329" s="36">
        <v>37136.839999999997</v>
      </c>
      <c r="K329" s="36" t="s">
        <v>274</v>
      </c>
      <c r="L329" s="36" t="s">
        <v>272</v>
      </c>
      <c r="M329" s="36"/>
    </row>
    <row r="330" spans="1:13" x14ac:dyDescent="0.25">
      <c r="A330" s="16">
        <f t="shared" si="8"/>
        <v>477694.56000000099</v>
      </c>
      <c r="B330" s="26">
        <v>42429</v>
      </c>
      <c r="C330" s="7"/>
      <c r="D330" s="42" t="s">
        <v>275</v>
      </c>
      <c r="E330" s="6">
        <v>3155.79</v>
      </c>
      <c r="F330" s="6"/>
      <c r="G330" s="18">
        <f t="shared" si="9"/>
        <v>474538.77000000101</v>
      </c>
      <c r="H330" s="19"/>
      <c r="I330" s="36"/>
      <c r="J330" s="36">
        <v>38645.56</v>
      </c>
      <c r="K330" s="36" t="s">
        <v>276</v>
      </c>
      <c r="L330" s="36" t="s">
        <v>272</v>
      </c>
      <c r="M330" s="36"/>
    </row>
    <row r="331" spans="1:13" x14ac:dyDescent="0.25">
      <c r="A331" s="16">
        <f t="shared" si="8"/>
        <v>474538.77000000101</v>
      </c>
      <c r="B331" s="26">
        <v>42429</v>
      </c>
      <c r="C331" s="7"/>
      <c r="D331" s="43" t="s">
        <v>277</v>
      </c>
      <c r="E331" s="6">
        <v>3655.79</v>
      </c>
      <c r="F331" s="6"/>
      <c r="G331" s="18">
        <f t="shared" si="9"/>
        <v>470882.98000000103</v>
      </c>
      <c r="H331" s="19"/>
      <c r="I331" s="36"/>
      <c r="J331" s="36">
        <v>40351.72</v>
      </c>
      <c r="K331" s="36" t="s">
        <v>278</v>
      </c>
      <c r="L331" s="36" t="s">
        <v>272</v>
      </c>
      <c r="M331" s="36"/>
    </row>
    <row r="332" spans="1:13" x14ac:dyDescent="0.25">
      <c r="A332" s="16">
        <f t="shared" si="8"/>
        <v>470882.98000000103</v>
      </c>
      <c r="B332" s="26">
        <v>42429</v>
      </c>
      <c r="C332" s="7"/>
      <c r="D332" s="43" t="s">
        <v>279</v>
      </c>
      <c r="E332" s="6">
        <v>2589.09</v>
      </c>
      <c r="F332" s="6"/>
      <c r="G332" s="18">
        <f t="shared" si="9"/>
        <v>468293.890000001</v>
      </c>
      <c r="H332" s="19"/>
      <c r="I332" s="36"/>
      <c r="J332" s="36">
        <v>40453.31</v>
      </c>
      <c r="K332" s="36" t="s">
        <v>280</v>
      </c>
      <c r="L332" s="36" t="s">
        <v>272</v>
      </c>
      <c r="M332" s="36"/>
    </row>
    <row r="333" spans="1:13" x14ac:dyDescent="0.25">
      <c r="A333" s="16">
        <f t="shared" si="8"/>
        <v>468293.890000001</v>
      </c>
      <c r="B333" s="26">
        <v>42429</v>
      </c>
      <c r="C333" s="7"/>
      <c r="D333" s="43" t="s">
        <v>281</v>
      </c>
      <c r="E333" s="6">
        <v>3668.31</v>
      </c>
      <c r="F333" s="6"/>
      <c r="G333" s="18">
        <f t="shared" si="9"/>
        <v>464625.58000000101</v>
      </c>
      <c r="H333" s="19"/>
      <c r="I333" s="36"/>
      <c r="J333" s="36">
        <v>39416.370000000003</v>
      </c>
      <c r="K333" s="36" t="s">
        <v>282</v>
      </c>
      <c r="L333" s="36" t="s">
        <v>272</v>
      </c>
      <c r="M333" s="36"/>
    </row>
    <row r="334" spans="1:13" x14ac:dyDescent="0.25">
      <c r="A334" s="16">
        <f t="shared" si="8"/>
        <v>464625.58000000101</v>
      </c>
      <c r="B334" s="26">
        <v>42429</v>
      </c>
      <c r="C334" s="7"/>
      <c r="D334" s="43" t="s">
        <v>283</v>
      </c>
      <c r="E334" s="6">
        <v>3655.79</v>
      </c>
      <c r="F334" s="6"/>
      <c r="G334" s="18">
        <f t="shared" si="9"/>
        <v>460969.79000000103</v>
      </c>
      <c r="H334" s="19"/>
      <c r="I334" s="35"/>
      <c r="J334" s="36">
        <v>45360.45</v>
      </c>
      <c r="K334" s="36" t="s">
        <v>284</v>
      </c>
      <c r="L334" s="36" t="s">
        <v>272</v>
      </c>
      <c r="M334" s="36"/>
    </row>
    <row r="335" spans="1:13" x14ac:dyDescent="0.25">
      <c r="A335" s="16">
        <f t="shared" ref="A335:A398" si="10">G334</f>
        <v>460969.79000000103</v>
      </c>
      <c r="B335" s="26">
        <v>42429</v>
      </c>
      <c r="C335" s="7"/>
      <c r="D335" s="43" t="s">
        <v>285</v>
      </c>
      <c r="E335" s="6">
        <v>3655.79</v>
      </c>
      <c r="F335" s="6"/>
      <c r="G335" s="18">
        <f t="shared" ref="G335:G397" si="11">A335-E335+F335</f>
        <v>457314.00000000105</v>
      </c>
      <c r="H335" s="19"/>
      <c r="I335" s="36"/>
      <c r="J335" s="36">
        <v>42639.5</v>
      </c>
      <c r="K335" s="36" t="s">
        <v>286</v>
      </c>
      <c r="L335" s="36" t="s">
        <v>272</v>
      </c>
      <c r="M335" s="36">
        <f>SUM(J328:J335)</f>
        <v>323303.51</v>
      </c>
    </row>
    <row r="336" spans="1:13" x14ac:dyDescent="0.25">
      <c r="A336" s="16">
        <f t="shared" si="10"/>
        <v>457314.00000000105</v>
      </c>
      <c r="B336" s="26">
        <v>42429</v>
      </c>
      <c r="C336" s="7"/>
      <c r="D336" s="43" t="s">
        <v>287</v>
      </c>
      <c r="E336" s="6">
        <v>3754.17</v>
      </c>
      <c r="F336" s="6"/>
      <c r="G336" s="18">
        <f t="shared" si="11"/>
        <v>453559.83000000106</v>
      </c>
      <c r="H336" s="19"/>
      <c r="I336" s="36"/>
      <c r="J336" s="36"/>
      <c r="K336" s="36"/>
      <c r="L336" s="36"/>
      <c r="M336" s="36"/>
    </row>
    <row r="337" spans="1:13" ht="22.5" customHeight="1" x14ac:dyDescent="0.25">
      <c r="A337" s="16">
        <f t="shared" si="10"/>
        <v>453559.83000000106</v>
      </c>
      <c r="B337" s="26">
        <v>42429</v>
      </c>
      <c r="C337" s="7"/>
      <c r="D337" s="43" t="s">
        <v>288</v>
      </c>
      <c r="E337" s="6">
        <v>3109.87</v>
      </c>
      <c r="F337" s="6"/>
      <c r="G337" s="18">
        <f t="shared" si="11"/>
        <v>450449.96000000107</v>
      </c>
      <c r="H337" s="19"/>
      <c r="I337" s="36"/>
      <c r="J337" s="44">
        <f>SUM(J308:J335)</f>
        <v>349972.91</v>
      </c>
      <c r="K337" s="36"/>
      <c r="L337" s="36"/>
      <c r="M337" s="36"/>
    </row>
    <row r="338" spans="1:13" x14ac:dyDescent="0.25">
      <c r="A338" s="16">
        <f t="shared" si="10"/>
        <v>450449.96000000107</v>
      </c>
      <c r="B338" s="26">
        <v>42429</v>
      </c>
      <c r="C338" s="7"/>
      <c r="D338" s="43" t="s">
        <v>289</v>
      </c>
      <c r="E338" s="6">
        <v>8026.76</v>
      </c>
      <c r="F338" s="6"/>
      <c r="G338" s="18">
        <f t="shared" si="11"/>
        <v>442423.20000000106</v>
      </c>
      <c r="H338" s="19"/>
      <c r="J338" s="3" t="s">
        <v>290</v>
      </c>
      <c r="L338" s="45">
        <v>981751.63</v>
      </c>
    </row>
    <row r="339" spans="1:13" x14ac:dyDescent="0.25">
      <c r="A339" s="16">
        <f t="shared" si="10"/>
        <v>442423.20000000106</v>
      </c>
      <c r="B339" s="26">
        <v>42429</v>
      </c>
      <c r="C339" s="7" t="s">
        <v>11</v>
      </c>
      <c r="D339" s="13" t="s">
        <v>291</v>
      </c>
      <c r="E339" s="6">
        <v>4000</v>
      </c>
      <c r="F339" s="6"/>
      <c r="G339" s="18">
        <f t="shared" si="11"/>
        <v>438423.20000000106</v>
      </c>
      <c r="H339" s="19"/>
      <c r="J339" s="3" t="s">
        <v>292</v>
      </c>
      <c r="L339" s="3">
        <f>G345</f>
        <v>631778.72000000102</v>
      </c>
    </row>
    <row r="340" spans="1:13" x14ac:dyDescent="0.25">
      <c r="A340" s="16">
        <f t="shared" si="10"/>
        <v>438423.20000000106</v>
      </c>
      <c r="B340" s="26">
        <v>42429</v>
      </c>
      <c r="C340" s="7"/>
      <c r="D340" s="13" t="s">
        <v>293</v>
      </c>
      <c r="E340" s="6"/>
      <c r="F340" s="6">
        <v>2516</v>
      </c>
      <c r="G340" s="18">
        <f t="shared" si="11"/>
        <v>440939.20000000106</v>
      </c>
      <c r="H340" s="19"/>
      <c r="J340" s="3" t="s">
        <v>294</v>
      </c>
      <c r="L340" s="3">
        <f>L339-L338</f>
        <v>-349972.90999999898</v>
      </c>
    </row>
    <row r="341" spans="1:13" x14ac:dyDescent="0.25">
      <c r="A341" s="16">
        <f t="shared" si="10"/>
        <v>440939.20000000106</v>
      </c>
      <c r="B341" s="26">
        <v>42429</v>
      </c>
      <c r="C341" s="7"/>
      <c r="D341" s="13" t="s">
        <v>295</v>
      </c>
      <c r="E341" s="6"/>
      <c r="F341" s="6">
        <v>2612</v>
      </c>
      <c r="G341" s="18">
        <f t="shared" si="11"/>
        <v>443551.20000000106</v>
      </c>
      <c r="H341" s="19"/>
    </row>
    <row r="342" spans="1:13" x14ac:dyDescent="0.25">
      <c r="A342" s="16">
        <f t="shared" si="10"/>
        <v>443551.20000000106</v>
      </c>
      <c r="B342" s="26">
        <v>42429</v>
      </c>
      <c r="C342" s="7"/>
      <c r="D342" s="13" t="s">
        <v>296</v>
      </c>
      <c r="E342" s="6"/>
      <c r="F342" s="6">
        <v>88361.12</v>
      </c>
      <c r="G342" s="18">
        <f t="shared" si="11"/>
        <v>531912.320000001</v>
      </c>
      <c r="H342" s="19"/>
      <c r="J342" s="3" t="s">
        <v>297</v>
      </c>
      <c r="L342" s="3">
        <f>J337</f>
        <v>349972.91</v>
      </c>
    </row>
    <row r="343" spans="1:13" x14ac:dyDescent="0.25">
      <c r="A343" s="16">
        <f t="shared" si="10"/>
        <v>531912.320000001</v>
      </c>
      <c r="B343" s="26">
        <v>42429</v>
      </c>
      <c r="C343" s="7"/>
      <c r="D343" s="13" t="s">
        <v>296</v>
      </c>
      <c r="E343" s="6"/>
      <c r="F343" s="6">
        <v>121839.76</v>
      </c>
      <c r="G343" s="18">
        <f t="shared" si="11"/>
        <v>653752.08000000101</v>
      </c>
      <c r="H343" s="19"/>
    </row>
    <row r="344" spans="1:13" x14ac:dyDescent="0.25">
      <c r="A344" s="16">
        <f>G343</f>
        <v>653752.08000000101</v>
      </c>
      <c r="B344" s="26">
        <v>42429</v>
      </c>
      <c r="C344" s="7"/>
      <c r="D344" s="13" t="s">
        <v>298</v>
      </c>
      <c r="E344" s="30">
        <v>13946.6</v>
      </c>
      <c r="F344" s="6"/>
      <c r="G344" s="18">
        <f t="shared" si="11"/>
        <v>639805.48000000103</v>
      </c>
      <c r="H344" s="19"/>
      <c r="J344" s="3" t="s">
        <v>294</v>
      </c>
      <c r="L344" s="3">
        <f>L342+L340</f>
        <v>9.8953023552894592E-10</v>
      </c>
    </row>
    <row r="345" spans="1:13" ht="30" x14ac:dyDescent="0.25">
      <c r="A345" s="16">
        <f>G344</f>
        <v>639805.48000000103</v>
      </c>
      <c r="B345" s="26">
        <v>42429</v>
      </c>
      <c r="C345" s="7" t="s">
        <v>11</v>
      </c>
      <c r="D345" s="13" t="s">
        <v>299</v>
      </c>
      <c r="E345" s="6">
        <v>8026.76</v>
      </c>
      <c r="F345" s="6"/>
      <c r="G345" s="18">
        <f t="shared" si="11"/>
        <v>631778.72000000102</v>
      </c>
    </row>
  </sheetData>
  <autoFilter ref="E1:E345"/>
  <mergeCells count="2">
    <mergeCell ref="A1:G1"/>
    <mergeCell ref="A2:G2"/>
  </mergeCells>
  <pageMargins left="0.51181102362204722" right="0.51181102362204722" top="2.7165354330708662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2017-07-10T20:15:59Z</dcterms:created>
  <dcterms:modified xsi:type="dcterms:W3CDTF">2017-07-10T20:17:05Z</dcterms:modified>
</cp:coreProperties>
</file>