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OVIEMBRE 2015" sheetId="1" r:id="rId1"/>
  </sheets>
  <definedNames>
    <definedName name="_xlnm._FilterDatabase" localSheetId="0" hidden="1">'NOVIEMBRE 2015'!$E$1:$E$266</definedName>
  </definedNames>
  <calcPr calcId="145621"/>
</workbook>
</file>

<file path=xl/calcChain.xml><?xml version="1.0" encoding="utf-8"?>
<calcChain xmlns="http://schemas.openxmlformats.org/spreadsheetml/2006/main">
  <c r="A254" i="1" l="1"/>
  <c r="A253" i="1"/>
  <c r="A252" i="1"/>
  <c r="L238" i="1"/>
  <c r="I211" i="1"/>
  <c r="I225" i="1" s="1"/>
  <c r="K231" i="1" s="1"/>
  <c r="O30" i="1"/>
  <c r="N30" i="1"/>
  <c r="M30" i="1"/>
  <c r="P30" i="1" s="1"/>
  <c r="M28" i="1"/>
  <c r="G6" i="1"/>
  <c r="A7" i="1" s="1"/>
  <c r="G7" i="1" s="1"/>
  <c r="A8" i="1" s="1"/>
  <c r="G8" i="1" s="1"/>
  <c r="A9" i="1" s="1"/>
  <c r="G9" i="1" s="1"/>
  <c r="A10" i="1" s="1"/>
  <c r="G10" i="1" s="1"/>
  <c r="A11" i="1" s="1"/>
  <c r="G11" i="1" s="1"/>
  <c r="A12" i="1" s="1"/>
  <c r="G12" i="1" s="1"/>
  <c r="A13" i="1" s="1"/>
  <c r="G13" i="1" s="1"/>
  <c r="A14" i="1" s="1"/>
  <c r="G14" i="1" s="1"/>
  <c r="A15" i="1" s="1"/>
  <c r="G15" i="1" s="1"/>
  <c r="A16" i="1" s="1"/>
  <c r="G16" i="1" s="1"/>
  <c r="A17" i="1" s="1"/>
  <c r="G17" i="1" s="1"/>
  <c r="A18" i="1" s="1"/>
  <c r="G18" i="1" s="1"/>
  <c r="A19" i="1" s="1"/>
  <c r="G19" i="1" s="1"/>
  <c r="A20" i="1" s="1"/>
  <c r="G20" i="1" s="1"/>
  <c r="A21" i="1" s="1"/>
  <c r="G21" i="1" s="1"/>
  <c r="A22" i="1" s="1"/>
  <c r="G22" i="1" s="1"/>
  <c r="A23" i="1" s="1"/>
  <c r="G23" i="1" s="1"/>
  <c r="A24" i="1" s="1"/>
  <c r="G24" i="1" s="1"/>
  <c r="A25" i="1" s="1"/>
  <c r="G25" i="1" s="1"/>
  <c r="A26" i="1" s="1"/>
  <c r="G26" i="1" s="1"/>
  <c r="A27" i="1" s="1"/>
  <c r="G27" i="1" s="1"/>
  <c r="A28" i="1" s="1"/>
  <c r="G28" i="1" s="1"/>
  <c r="A29" i="1" s="1"/>
  <c r="G29" i="1" s="1"/>
  <c r="A30" i="1" s="1"/>
  <c r="G30" i="1" s="1"/>
  <c r="A31" i="1" s="1"/>
  <c r="G31" i="1" s="1"/>
  <c r="A32" i="1" s="1"/>
  <c r="G32" i="1" s="1"/>
  <c r="A33" i="1" s="1"/>
  <c r="G33" i="1" s="1"/>
  <c r="A34" i="1" s="1"/>
  <c r="G34" i="1" s="1"/>
  <c r="A35" i="1" s="1"/>
  <c r="G35" i="1" s="1"/>
  <c r="A36" i="1" s="1"/>
  <c r="G36" i="1" s="1"/>
  <c r="A37" i="1" s="1"/>
  <c r="G37" i="1" s="1"/>
  <c r="A38" i="1" s="1"/>
  <c r="G38" i="1" s="1"/>
  <c r="A39" i="1" s="1"/>
  <c r="G39" i="1" s="1"/>
  <c r="A40" i="1" s="1"/>
  <c r="G40" i="1" s="1"/>
  <c r="A41" i="1" s="1"/>
  <c r="G41" i="1" s="1"/>
  <c r="A42" i="1" s="1"/>
  <c r="G42" i="1" s="1"/>
  <c r="A43" i="1" s="1"/>
  <c r="G43" i="1" s="1"/>
  <c r="A44" i="1" s="1"/>
  <c r="G44" i="1" s="1"/>
  <c r="A45" i="1" s="1"/>
  <c r="G45" i="1" s="1"/>
  <c r="A46" i="1" s="1"/>
  <c r="G46" i="1" s="1"/>
  <c r="A47" i="1" s="1"/>
  <c r="G47" i="1" s="1"/>
  <c r="A48" i="1" s="1"/>
  <c r="G48" i="1" s="1"/>
  <c r="A49" i="1" s="1"/>
  <c r="G49" i="1" s="1"/>
  <c r="A50" i="1" s="1"/>
  <c r="G50" i="1" s="1"/>
  <c r="A51" i="1" s="1"/>
  <c r="G51" i="1" s="1"/>
  <c r="A52" i="1" s="1"/>
  <c r="G52" i="1" s="1"/>
  <c r="A53" i="1" s="1"/>
  <c r="G53" i="1" s="1"/>
  <c r="A54" i="1" s="1"/>
  <c r="G54" i="1" s="1"/>
  <c r="A55" i="1" s="1"/>
  <c r="G55" i="1" s="1"/>
  <c r="A56" i="1" s="1"/>
  <c r="G56" i="1" s="1"/>
  <c r="A57" i="1" s="1"/>
  <c r="G57" i="1" s="1"/>
  <c r="A58" i="1" s="1"/>
  <c r="G58" i="1" s="1"/>
  <c r="A59" i="1" s="1"/>
  <c r="G59" i="1" s="1"/>
  <c r="A60" i="1" s="1"/>
  <c r="G60" i="1" s="1"/>
  <c r="A61" i="1" s="1"/>
  <c r="G61" i="1" s="1"/>
  <c r="A62" i="1" s="1"/>
  <c r="G62" i="1" s="1"/>
  <c r="A63" i="1" s="1"/>
  <c r="G63" i="1" s="1"/>
  <c r="A64" i="1" s="1"/>
  <c r="G64" i="1" s="1"/>
  <c r="A65" i="1" s="1"/>
  <c r="G65" i="1" s="1"/>
  <c r="A66" i="1" s="1"/>
  <c r="G66" i="1" s="1"/>
  <c r="A67" i="1" s="1"/>
  <c r="G67" i="1" s="1"/>
  <c r="A68" i="1" s="1"/>
  <c r="G68" i="1" s="1"/>
  <c r="A69" i="1" s="1"/>
  <c r="G69" i="1" s="1"/>
  <c r="A70" i="1" s="1"/>
  <c r="G70" i="1" s="1"/>
  <c r="A71" i="1" s="1"/>
  <c r="G71" i="1" s="1"/>
  <c r="A72" i="1" s="1"/>
  <c r="G72" i="1" s="1"/>
  <c r="A73" i="1" s="1"/>
  <c r="G73" i="1" s="1"/>
  <c r="A74" i="1" s="1"/>
  <c r="G74" i="1" s="1"/>
  <c r="A75" i="1" s="1"/>
  <c r="G75" i="1" s="1"/>
  <c r="A76" i="1" s="1"/>
  <c r="G76" i="1" s="1"/>
  <c r="A77" i="1" s="1"/>
  <c r="G77" i="1" s="1"/>
  <c r="A78" i="1" s="1"/>
  <c r="G78" i="1" s="1"/>
  <c r="A79" i="1" s="1"/>
  <c r="G79" i="1" s="1"/>
  <c r="A80" i="1" s="1"/>
  <c r="G80" i="1" s="1"/>
  <c r="A81" i="1" s="1"/>
  <c r="G81" i="1" s="1"/>
  <c r="A82" i="1" s="1"/>
  <c r="G82" i="1" s="1"/>
  <c r="A83" i="1" s="1"/>
  <c r="G83" i="1" s="1"/>
  <c r="A84" i="1" s="1"/>
  <c r="G84" i="1" s="1"/>
  <c r="A85" i="1" s="1"/>
  <c r="G85" i="1" s="1"/>
  <c r="A86" i="1" s="1"/>
  <c r="G86" i="1" s="1"/>
  <c r="A87" i="1" s="1"/>
  <c r="G87" i="1" s="1"/>
  <c r="A88" i="1" s="1"/>
  <c r="G88" i="1" s="1"/>
  <c r="A89" i="1" s="1"/>
  <c r="G89" i="1" s="1"/>
  <c r="A90" i="1" s="1"/>
  <c r="G90" i="1" s="1"/>
  <c r="A91" i="1" s="1"/>
  <c r="G91" i="1" s="1"/>
  <c r="A92" i="1" s="1"/>
  <c r="G92" i="1" s="1"/>
  <c r="A93" i="1" s="1"/>
  <c r="G93" i="1" s="1"/>
  <c r="A94" i="1" s="1"/>
  <c r="G94" i="1" s="1"/>
  <c r="A95" i="1" s="1"/>
  <c r="G95" i="1" s="1"/>
  <c r="A96" i="1" s="1"/>
  <c r="G96" i="1" s="1"/>
  <c r="A97" i="1" s="1"/>
  <c r="G97" i="1" s="1"/>
  <c r="A98" i="1" s="1"/>
  <c r="G98" i="1" s="1"/>
  <c r="A99" i="1" s="1"/>
  <c r="G99" i="1" s="1"/>
  <c r="A100" i="1" s="1"/>
  <c r="G100" i="1" s="1"/>
  <c r="A101" i="1" s="1"/>
  <c r="G101" i="1" s="1"/>
  <c r="A102" i="1" s="1"/>
  <c r="G102" i="1" s="1"/>
  <c r="A103" i="1" s="1"/>
  <c r="G103" i="1" s="1"/>
  <c r="A104" i="1" s="1"/>
  <c r="G104" i="1" s="1"/>
  <c r="A105" i="1" s="1"/>
  <c r="G105" i="1" s="1"/>
  <c r="A106" i="1" s="1"/>
  <c r="G106" i="1" s="1"/>
  <c r="A107" i="1" s="1"/>
  <c r="G107" i="1" s="1"/>
  <c r="A108" i="1" s="1"/>
  <c r="G108" i="1" s="1"/>
  <c r="A109" i="1" s="1"/>
  <c r="G109" i="1" s="1"/>
  <c r="A110" i="1" s="1"/>
  <c r="G110" i="1" s="1"/>
  <c r="A111" i="1" s="1"/>
  <c r="G111" i="1" s="1"/>
  <c r="A112" i="1" s="1"/>
  <c r="G112" i="1" s="1"/>
  <c r="A113" i="1" s="1"/>
  <c r="G113" i="1" s="1"/>
  <c r="A114" i="1" s="1"/>
  <c r="G114" i="1" s="1"/>
  <c r="A115" i="1" s="1"/>
  <c r="G115" i="1" s="1"/>
  <c r="A116" i="1" s="1"/>
  <c r="G116" i="1" s="1"/>
  <c r="A117" i="1" s="1"/>
  <c r="G117" i="1" s="1"/>
  <c r="A118" i="1" s="1"/>
  <c r="G118" i="1" s="1"/>
  <c r="A119" i="1" s="1"/>
  <c r="G119" i="1" s="1"/>
  <c r="A120" i="1" s="1"/>
  <c r="G120" i="1" s="1"/>
  <c r="A121" i="1" s="1"/>
  <c r="G121" i="1" s="1"/>
  <c r="A122" i="1" s="1"/>
  <c r="G122" i="1" s="1"/>
  <c r="A123" i="1" s="1"/>
  <c r="G123" i="1" s="1"/>
  <c r="A124" i="1" s="1"/>
  <c r="G124" i="1" s="1"/>
  <c r="A125" i="1" s="1"/>
  <c r="G125" i="1" s="1"/>
  <c r="A126" i="1" s="1"/>
  <c r="G126" i="1" s="1"/>
  <c r="A127" i="1" s="1"/>
  <c r="G127" i="1" s="1"/>
  <c r="A128" i="1" s="1"/>
  <c r="G128" i="1" s="1"/>
  <c r="A129" i="1" s="1"/>
  <c r="G129" i="1" s="1"/>
  <c r="A130" i="1" s="1"/>
  <c r="G130" i="1" s="1"/>
  <c r="A131" i="1" s="1"/>
  <c r="G131" i="1" s="1"/>
  <c r="A132" i="1" s="1"/>
  <c r="G132" i="1" s="1"/>
  <c r="A133" i="1" s="1"/>
  <c r="G133" i="1" s="1"/>
  <c r="A134" i="1" s="1"/>
  <c r="G134" i="1" s="1"/>
  <c r="A135" i="1" s="1"/>
  <c r="G135" i="1" s="1"/>
  <c r="A136" i="1" s="1"/>
  <c r="G136" i="1" s="1"/>
  <c r="A137" i="1" s="1"/>
  <c r="G137" i="1" s="1"/>
  <c r="A138" i="1" s="1"/>
  <c r="G138" i="1" s="1"/>
  <c r="A139" i="1" s="1"/>
  <c r="G139" i="1" s="1"/>
  <c r="A140" i="1" s="1"/>
  <c r="G140" i="1" s="1"/>
  <c r="A141" i="1" s="1"/>
  <c r="G141" i="1" s="1"/>
  <c r="A142" i="1" s="1"/>
  <c r="G142" i="1" s="1"/>
  <c r="A143" i="1" s="1"/>
  <c r="G143" i="1" s="1"/>
  <c r="A144" i="1" s="1"/>
  <c r="G144" i="1" s="1"/>
  <c r="A145" i="1" s="1"/>
  <c r="G145" i="1" s="1"/>
  <c r="A146" i="1" s="1"/>
  <c r="G146" i="1" s="1"/>
  <c r="A147" i="1" s="1"/>
  <c r="G147" i="1" s="1"/>
  <c r="A148" i="1" s="1"/>
  <c r="G148" i="1" s="1"/>
  <c r="A149" i="1" s="1"/>
  <c r="G149" i="1" s="1"/>
  <c r="A150" i="1" s="1"/>
  <c r="G150" i="1" s="1"/>
  <c r="A151" i="1" s="1"/>
  <c r="G151" i="1" s="1"/>
  <c r="A152" i="1" s="1"/>
  <c r="G152" i="1" s="1"/>
  <c r="A153" i="1" s="1"/>
  <c r="G153" i="1" s="1"/>
  <c r="A154" i="1" s="1"/>
  <c r="G154" i="1" s="1"/>
  <c r="A155" i="1" s="1"/>
  <c r="G155" i="1" s="1"/>
  <c r="A156" i="1" s="1"/>
  <c r="G156" i="1" s="1"/>
  <c r="A157" i="1" s="1"/>
  <c r="G157" i="1" s="1"/>
  <c r="A158" i="1" s="1"/>
  <c r="G158" i="1" s="1"/>
  <c r="A159" i="1" s="1"/>
  <c r="G159" i="1" s="1"/>
  <c r="A160" i="1" s="1"/>
  <c r="G160" i="1" s="1"/>
  <c r="A161" i="1" s="1"/>
  <c r="G161" i="1" s="1"/>
  <c r="A162" i="1" s="1"/>
  <c r="G162" i="1" s="1"/>
  <c r="A163" i="1" s="1"/>
  <c r="G163" i="1" s="1"/>
  <c r="A164" i="1" s="1"/>
  <c r="G164" i="1" s="1"/>
  <c r="A165" i="1" s="1"/>
  <c r="G165" i="1" s="1"/>
  <c r="A166" i="1" s="1"/>
  <c r="G166" i="1" s="1"/>
  <c r="A167" i="1" s="1"/>
  <c r="G167" i="1" s="1"/>
  <c r="A168" i="1" s="1"/>
  <c r="G168" i="1" s="1"/>
  <c r="A169" i="1" s="1"/>
  <c r="G169" i="1" s="1"/>
  <c r="A170" i="1" s="1"/>
  <c r="G170" i="1" s="1"/>
  <c r="A171" i="1" s="1"/>
  <c r="G171" i="1" s="1"/>
  <c r="A172" i="1" s="1"/>
  <c r="G172" i="1" s="1"/>
  <c r="A173" i="1" s="1"/>
  <c r="G173" i="1" s="1"/>
  <c r="A174" i="1" s="1"/>
  <c r="G174" i="1" s="1"/>
  <c r="A175" i="1" s="1"/>
  <c r="G175" i="1" s="1"/>
  <c r="A176" i="1" s="1"/>
  <c r="G176" i="1" s="1"/>
  <c r="A177" i="1" s="1"/>
  <c r="G177" i="1" s="1"/>
  <c r="A178" i="1" s="1"/>
  <c r="G178" i="1" s="1"/>
  <c r="A179" i="1" s="1"/>
  <c r="G179" i="1" s="1"/>
  <c r="A180" i="1" s="1"/>
  <c r="G180" i="1" s="1"/>
  <c r="A181" i="1" s="1"/>
  <c r="G181" i="1" s="1"/>
  <c r="A182" i="1" s="1"/>
  <c r="G182" i="1" s="1"/>
  <c r="A183" i="1" s="1"/>
  <c r="G183" i="1" s="1"/>
  <c r="A184" i="1" s="1"/>
  <c r="G184" i="1" s="1"/>
  <c r="A185" i="1" s="1"/>
  <c r="G185" i="1" s="1"/>
  <c r="A186" i="1" s="1"/>
  <c r="G186" i="1" s="1"/>
  <c r="A187" i="1" s="1"/>
  <c r="G187" i="1" s="1"/>
  <c r="A188" i="1" s="1"/>
  <c r="G188" i="1" s="1"/>
  <c r="A189" i="1" s="1"/>
  <c r="G189" i="1" s="1"/>
  <c r="A190" i="1" s="1"/>
  <c r="G190" i="1" s="1"/>
  <c r="A191" i="1" s="1"/>
  <c r="G191" i="1" s="1"/>
  <c r="A192" i="1" s="1"/>
  <c r="G192" i="1" s="1"/>
  <c r="A193" i="1" s="1"/>
  <c r="G193" i="1" s="1"/>
  <c r="A194" i="1" s="1"/>
  <c r="G194" i="1" s="1"/>
  <c r="A195" i="1" s="1"/>
  <c r="G195" i="1" s="1"/>
  <c r="A196" i="1" s="1"/>
  <c r="G196" i="1" s="1"/>
  <c r="A197" i="1" s="1"/>
  <c r="G197" i="1" s="1"/>
  <c r="A198" i="1" s="1"/>
  <c r="G198" i="1" s="1"/>
  <c r="A199" i="1" s="1"/>
  <c r="G199" i="1" s="1"/>
  <c r="A200" i="1" s="1"/>
  <c r="G200" i="1" s="1"/>
  <c r="A201" i="1" s="1"/>
  <c r="G201" i="1" s="1"/>
  <c r="A202" i="1" s="1"/>
  <c r="G202" i="1" s="1"/>
  <c r="A203" i="1" s="1"/>
  <c r="G203" i="1" s="1"/>
  <c r="A204" i="1" s="1"/>
  <c r="G204" i="1" s="1"/>
  <c r="A205" i="1" s="1"/>
  <c r="G205" i="1" s="1"/>
  <c r="A206" i="1" s="1"/>
  <c r="G206" i="1" s="1"/>
  <c r="A207" i="1" s="1"/>
  <c r="G207" i="1" s="1"/>
  <c r="A208" i="1" s="1"/>
  <c r="G208" i="1" s="1"/>
  <c r="A209" i="1" s="1"/>
  <c r="G209" i="1" s="1"/>
  <c r="A210" i="1" s="1"/>
  <c r="G210" i="1" s="1"/>
  <c r="A211" i="1" s="1"/>
  <c r="G211" i="1" s="1"/>
  <c r="A212" i="1" s="1"/>
  <c r="G212" i="1" s="1"/>
  <c r="A213" i="1" s="1"/>
  <c r="G213" i="1" s="1"/>
  <c r="A214" i="1" s="1"/>
  <c r="G214" i="1" s="1"/>
  <c r="A215" i="1" s="1"/>
  <c r="G215" i="1" s="1"/>
  <c r="A216" i="1" s="1"/>
  <c r="G216" i="1" s="1"/>
  <c r="A217" i="1" s="1"/>
  <c r="G217" i="1" s="1"/>
  <c r="A218" i="1" s="1"/>
  <c r="G218" i="1" s="1"/>
  <c r="A219" i="1" s="1"/>
  <c r="G219" i="1" s="1"/>
  <c r="A220" i="1" s="1"/>
  <c r="G220" i="1" s="1"/>
  <c r="A221" i="1" s="1"/>
  <c r="G221" i="1" s="1"/>
  <c r="A222" i="1" s="1"/>
  <c r="G222" i="1" s="1"/>
  <c r="A223" i="1" s="1"/>
  <c r="G223" i="1" s="1"/>
  <c r="A224" i="1" s="1"/>
  <c r="G224" i="1" s="1"/>
  <c r="A225" i="1" s="1"/>
  <c r="G225" i="1" s="1"/>
  <c r="A226" i="1" s="1"/>
  <c r="G226" i="1" s="1"/>
  <c r="A227" i="1" s="1"/>
  <c r="G227" i="1" s="1"/>
  <c r="A228" i="1" s="1"/>
  <c r="G228" i="1" s="1"/>
  <c r="A6" i="1"/>
  <c r="K228" i="1" l="1"/>
  <c r="K229" i="1" s="1"/>
  <c r="A229" i="1"/>
  <c r="G229" i="1" s="1"/>
  <c r="A230" i="1" s="1"/>
  <c r="G230" i="1" s="1"/>
  <c r="A231" i="1" s="1"/>
  <c r="G231" i="1" s="1"/>
  <c r="A232" i="1" s="1"/>
  <c r="G232" i="1" s="1"/>
  <c r="A233" i="1" s="1"/>
  <c r="G233" i="1" s="1"/>
  <c r="A234" i="1" s="1"/>
  <c r="G234" i="1" s="1"/>
  <c r="A235" i="1" s="1"/>
  <c r="G235" i="1" s="1"/>
  <c r="A236" i="1" s="1"/>
  <c r="G236" i="1" s="1"/>
  <c r="A237" i="1" s="1"/>
  <c r="G237" i="1" s="1"/>
  <c r="A238" i="1" s="1"/>
  <c r="G238" i="1" s="1"/>
  <c r="A239" i="1" s="1"/>
  <c r="G239" i="1" s="1"/>
  <c r="A240" i="1" s="1"/>
  <c r="G240" i="1" s="1"/>
  <c r="A241" i="1" s="1"/>
  <c r="G241" i="1" s="1"/>
  <c r="A242" i="1" s="1"/>
  <c r="G242" i="1" s="1"/>
  <c r="A243" i="1" s="1"/>
  <c r="G243" i="1" s="1"/>
  <c r="A244" i="1" s="1"/>
  <c r="G244" i="1" s="1"/>
  <c r="A245" i="1" s="1"/>
  <c r="G245" i="1" s="1"/>
  <c r="A246" i="1" s="1"/>
  <c r="G246" i="1" s="1"/>
  <c r="A247" i="1" s="1"/>
  <c r="G247" i="1" s="1"/>
  <c r="A248" i="1" s="1"/>
  <c r="G248" i="1" s="1"/>
  <c r="A249" i="1" s="1"/>
  <c r="G249" i="1" s="1"/>
  <c r="A250" i="1" s="1"/>
  <c r="G250" i="1" s="1"/>
  <c r="A251" i="1" s="1"/>
  <c r="G251" i="1" s="1"/>
  <c r="K233" i="1"/>
</calcChain>
</file>

<file path=xl/sharedStrings.xml><?xml version="1.0" encoding="utf-8"?>
<sst xmlns="http://schemas.openxmlformats.org/spreadsheetml/2006/main" count="373" uniqueCount="188">
  <si>
    <t>Cuenta corriente 0170490407</t>
  </si>
  <si>
    <t>Por el mes de noviembre de 2015</t>
  </si>
  <si>
    <t>fecha</t>
  </si>
  <si>
    <t># cheque</t>
  </si>
  <si>
    <t>concepto</t>
  </si>
  <si>
    <t>Cargos</t>
  </si>
  <si>
    <t>Abonos</t>
  </si>
  <si>
    <t>Saldo</t>
  </si>
  <si>
    <t>Saldo Anterior</t>
  </si>
  <si>
    <t>comisión Ch librados pagados</t>
  </si>
  <si>
    <t>i.v.a. com cheques librados 16%</t>
  </si>
  <si>
    <t>Transf</t>
  </si>
  <si>
    <t>Pago de serenata dominical Cta. 2899449728</t>
  </si>
  <si>
    <t>Dif. En el sueldo de fredy cta 2954550137</t>
  </si>
  <si>
    <t>Finiquito de Saul Margarito García Montes</t>
  </si>
  <si>
    <t>Pago de facturas Sergio Parra Peña (madera)</t>
  </si>
  <si>
    <t>Pago de factura Max Pura (Agua )</t>
  </si>
  <si>
    <t>Déposito  cheque de otro banco (préstamo)</t>
  </si>
  <si>
    <t>Déposito de  la recaudación</t>
  </si>
  <si>
    <t>Pago de factura Erica Lizet Vargas Rivera (internet)</t>
  </si>
  <si>
    <t xml:space="preserve">Pago 2da quincena Federico Ledesma Cta 1462783916 </t>
  </si>
  <si>
    <t>HSBC anticipo serv pagina Web</t>
  </si>
  <si>
    <t>déposito de Banorte El Porvenir de Ameca</t>
  </si>
  <si>
    <t>Finiquito de Casimiro Hernandez Hernández</t>
  </si>
  <si>
    <t>Pago alimentos policias Hector Enrique Barba G.</t>
  </si>
  <si>
    <t>Pago alimentos maquinista vertedero (Negra)</t>
  </si>
  <si>
    <t>Pago fact pendientes Erick Castellanos B.</t>
  </si>
  <si>
    <t>Pago de factura 850B Elba Silvia Romero N.</t>
  </si>
  <si>
    <t>Pago factura José Alfredo Rámirez (finiquito panteon)</t>
  </si>
  <si>
    <t>Pago de fact. Augusto Glez. Covarrubias</t>
  </si>
  <si>
    <t>ISR 2DA QUINCENA OCTUBRE 2015</t>
  </si>
  <si>
    <t>Julio I. Gómez E. reposición de gastos</t>
  </si>
  <si>
    <t>Enrique Werekeitzen Glez.</t>
  </si>
  <si>
    <t>Ester Bacilio Ramos  LLantera "El Cocol"</t>
  </si>
  <si>
    <t xml:space="preserve">Depósito nómina Jose de Jesús Hndez. Rangel </t>
  </si>
  <si>
    <t>Facturas de Antonio Noe Aldaz Velez</t>
  </si>
  <si>
    <t>Factura 1851 2 llantas Camión Aseo Público (Higinio Robles)</t>
  </si>
  <si>
    <t>Herculano Castorena Arce alimentos de Dir. Seg. Púb.</t>
  </si>
  <si>
    <t>Servicios de Construcción Valch sa de cv</t>
  </si>
  <si>
    <t>Pago de clutch compactador Kodiak (ma. De Lourdes Espinoza Martinez</t>
  </si>
  <si>
    <t>Devolucion a Oziel Fregoso</t>
  </si>
  <si>
    <t>Intereses a Oziel Fregoso</t>
  </si>
  <si>
    <t>Nomina de Javier Romero Ibarra</t>
  </si>
  <si>
    <t>Scotiabank pago de mosaicos Eternos (fndo Mtnez A9 Factura 00010362</t>
  </si>
  <si>
    <t>Herculano Castorena Arce alimentos de personal Seg. Púb.</t>
  </si>
  <si>
    <t>Pago de Taller de Guitarra (casa de la Cultura) Martín Bailon</t>
  </si>
  <si>
    <t>pago a Ma.Gpe. Herrera Huerta (bilioteca Pública)</t>
  </si>
  <si>
    <t>Viaticos de Sean Montgomery Smith Márquez</t>
  </si>
  <si>
    <t>Apoyo a Comusida Elfriede RosaKass C.</t>
  </si>
  <si>
    <t>Pago de factura por 2,000 piezas de pan Romeria a San Juanito</t>
  </si>
  <si>
    <t>Eduardo Ron Ramos</t>
  </si>
  <si>
    <t>Ma. Gpe. Flores Velazco (varias Facturas)</t>
  </si>
  <si>
    <t>Delia Gómez Bernal (factura consumo de artículos de limpieza)</t>
  </si>
  <si>
    <t>Martha Ruiz Montes (Facturas reparación de bicicletas de seguridad pública)</t>
  </si>
  <si>
    <t xml:space="preserve">Finiquito de Alvaro Rosas Flores (seg. Púb.) </t>
  </si>
  <si>
    <t>Finiquito Seira Yazmin Rodriguez Melchor</t>
  </si>
  <si>
    <t>Jaime Arturo Pérez (Campaña de Limpieza)</t>
  </si>
  <si>
    <t>José de Jesus Romo Bazan</t>
  </si>
  <si>
    <t>Pago de taller de dibujo en casa de la Cultura (Mónica Gutierrez Siordia)</t>
  </si>
  <si>
    <t>Sergio Parra Peña Factura por consumo de madera</t>
  </si>
  <si>
    <t>Pago a maestro de Mariachi de la casa de la Cultura (Miguel Corona Sánchez)</t>
  </si>
  <si>
    <t>Eduardo Ron Ramos Reintegro de gastos de viaje</t>
  </si>
  <si>
    <t>Apoyo a discapacitado (Pablo Fajardo Montes)</t>
  </si>
  <si>
    <t>Surtidora de alambres del pacifico</t>
  </si>
  <si>
    <t>Eudubiges de la Torre Alvarez Facturas de fletes</t>
  </si>
  <si>
    <t>Eduardo Ron Ramos (boletos de avion)</t>
  </si>
  <si>
    <t>Pago de taaller de pintura en casa de la Cultura (Hugo Ivan De Leon Murillo)</t>
  </si>
  <si>
    <t>Factura GDL 8098 Refacciones RYPAOSA</t>
  </si>
  <si>
    <t>Pago de apoyo aseo clinica de salud de Oconahua (refugio López Sabalza</t>
  </si>
  <si>
    <t>Pago de serenata dominical Cta. 2899449728  (Rosalio Martínez martínez)</t>
  </si>
  <si>
    <t>El Porvenir de Ameca</t>
  </si>
  <si>
    <t>Pago de facturas a Victor  Hugo Perez Topete</t>
  </si>
  <si>
    <t>Pago de Taller de cantera en casa de la Cultura (samuel Mateo)</t>
  </si>
  <si>
    <t>Cecilia Aguilar Meza (Apoyo representante de adultos mayores)</t>
  </si>
  <si>
    <t>Vcitor Erick Castellanos B (varias Facturas)</t>
  </si>
  <si>
    <t>Pago de material arenas piedra etc.( Eduardo Aviña Zúñiga) Factura 9</t>
  </si>
  <si>
    <t>Pago de soldadura   Linde    Cta de Banamex</t>
  </si>
  <si>
    <t>Pago de factura 127 Cta 0480855561 Carlos Velez M.</t>
  </si>
  <si>
    <t>Apoyo por barrer  la Plaza de Santa Rosalia (Felicitas Preciado Duran)</t>
  </si>
  <si>
    <t>Mat. Aviña Varias facturas</t>
  </si>
  <si>
    <t>Pago de trofeo a Deportes Borrego fac. 30</t>
  </si>
  <si>
    <t xml:space="preserve">Pago a persona del taller de danza (Monica Alejandra Ibarra Macias) </t>
  </si>
  <si>
    <t>cta. 0186303145 Benjamin Ochoa Nuñez</t>
  </si>
  <si>
    <t>Participaciones</t>
  </si>
  <si>
    <t>cta 0184262409</t>
  </si>
  <si>
    <t>Marco Antonio Fregoso Tavare(rotulas ford blanca  H 2)</t>
  </si>
  <si>
    <t>Perla Patricia Parra Valenzuela (reposición de gastos)</t>
  </si>
  <si>
    <t>Perla Patricia Parra Valenzuela (Rayas 1a quincena de noviembre 2015)</t>
  </si>
  <si>
    <t>Perla Patricia Parra Valenzuela (campaña de limpieza y apoyos seg.  pública)</t>
  </si>
  <si>
    <t>Silvia Lorena Flores Velazco " Farmacias Similares"</t>
  </si>
  <si>
    <t>Cta 0191604902  subsidio al DIF Municipal</t>
  </si>
  <si>
    <t>Cta 2688815860 HUGO ENRIQUE GLEZ.RAMIREZ</t>
  </si>
  <si>
    <t>Cta. 1290523356 monty</t>
  </si>
  <si>
    <t>Cta. 0184262409</t>
  </si>
  <si>
    <t>Cta. 1258867593</t>
  </si>
  <si>
    <t>Banamex Marleny 1a.quincena nov 2015</t>
  </si>
  <si>
    <t>Banco Azteca         1a quincena nov 2015</t>
  </si>
  <si>
    <t>Banco Azteca         apoyo</t>
  </si>
  <si>
    <t>Banorte Apoyo Cornelio Tavares V.</t>
  </si>
  <si>
    <t>Dispersion nomina 1a quinc. Nov 2015 base</t>
  </si>
  <si>
    <t>Dispersion nomina 1a quinc. Nov 2015 seg púb.</t>
  </si>
  <si>
    <t>Dispersion nomina 1a quinc. Nov 2015 pensinados</t>
  </si>
  <si>
    <t>Dispersion nomina 1a quinc. Nov 2015 agua potable</t>
  </si>
  <si>
    <t>Dispersion nomina 1a quinc. Nov 2015 extras</t>
  </si>
  <si>
    <t>Dispersion nomina 1a quinc. Nov 2015 event</t>
  </si>
  <si>
    <t>Reembolso de Nómina Everardo Medina</t>
  </si>
  <si>
    <t>Cta. 0146966470</t>
  </si>
  <si>
    <t>Cta. 0101743813</t>
  </si>
  <si>
    <t>Cta. 0153297187</t>
  </si>
  <si>
    <t xml:space="preserve">Dispersión Apoyos </t>
  </si>
  <si>
    <t>Cta. 0135312590</t>
  </si>
  <si>
    <t>Cta. 0480855499 JESUS FERNANDO SUAREZ ROMERO</t>
  </si>
  <si>
    <t>Cta. 0168755132 Victor Erick Castellanos B</t>
  </si>
  <si>
    <t>Nómina de Federico Ledesma M. (1a quinc Nov)</t>
  </si>
  <si>
    <t>Nómina de J. Jesús Gutierrez</t>
  </si>
  <si>
    <t>Jorge Amado Sánchez Factura 393</t>
  </si>
  <si>
    <t>Ajuste sueldo 1a quinc nov 2015 Oziel Damian</t>
  </si>
  <si>
    <t>Telmex Pago Agosto 2015</t>
  </si>
  <si>
    <t>Anticipo de 50% de Finiquito de Cornelio Tavarez Vazquez</t>
  </si>
  <si>
    <t>José Alfredo Rámirez (fact finiquito cancelería dif)</t>
  </si>
  <si>
    <t>Complemento de pago de factura gato hidráulico compactador Augusto González Covarrubias</t>
  </si>
  <si>
    <t>Facturas 170, 169, 168, 167, 166 y 165 de Maquinaria de Eudubiges de la Torre Alvarez</t>
  </si>
  <si>
    <t xml:space="preserve">Perla Patricia Valenzuela Parra Nóminas </t>
  </si>
  <si>
    <t>70% del pago para equipos de red santa rosalia y san sebastian factura 083 Erica Lizet Vargas Rivera</t>
  </si>
  <si>
    <t>CR Formas pago de formas valoradas</t>
  </si>
  <si>
    <t>OPS Operadora Panamericana del  Sur(gasolinera)</t>
  </si>
  <si>
    <t>Facturas Carlos Nicandro Velez Castillo</t>
  </si>
  <si>
    <t>Facturas Martha Gpe. Flores Velasco</t>
  </si>
  <si>
    <t xml:space="preserve">Facturas Oscar Rafael Guevara Rivera </t>
  </si>
  <si>
    <t>Facturas Nueva Frutería Guillermo Martínez Garcia</t>
  </si>
  <si>
    <t>Factura F000370 Jorge Amado Sanchez</t>
  </si>
  <si>
    <t>Facturas de Victor Hugo Pérez Topete</t>
  </si>
  <si>
    <t>Fact. 129 viajes de volteo y 3 horas maquina en vertedero municipal</t>
  </si>
  <si>
    <t>HSBC complemento  serv pagina Web Alfredo Rigoberto Alvarez</t>
  </si>
  <si>
    <t>HSBC Pago Renta de Pantalla Itziguari Perez</t>
  </si>
  <si>
    <t>Pago fac. 192 1 llanta usada y un servicio llanta (Agustin Arciniega Bernal)</t>
  </si>
  <si>
    <t>Cta. 0196158196</t>
  </si>
  <si>
    <t>Cta. 0195315190</t>
  </si>
  <si>
    <t>Cta. 0480853887</t>
  </si>
  <si>
    <t>Cta. 2899349731</t>
  </si>
  <si>
    <t>PROVISION PAGO ISR 1A QUINCENA NOV.</t>
  </si>
  <si>
    <t>Comisión Federal de Electricidad</t>
  </si>
  <si>
    <t>Pedro Caro de la Rosa Fact 32 A Instalación de baño</t>
  </si>
  <si>
    <t>Carlos Eduardo Argeli Vazquez Guzman (pintura camioneta protección civil)</t>
  </si>
  <si>
    <t>comision certificacion de cheque 2602</t>
  </si>
  <si>
    <t>IVA comisión por certificación cheque 2602</t>
  </si>
  <si>
    <t>Cta. 0189558705 Diaz Haro S.C. factura 105  A despacho contable</t>
  </si>
  <si>
    <t>Banorte Refacciones para Motoconformadora}</t>
  </si>
  <si>
    <t>Intereses de préstamo por $.- 500,000.00  al 2.2% mensual del 27 de oct al 26 nov 2015</t>
  </si>
  <si>
    <t>Intereses de préstamo por $.- 500,000.00  al 2.2% mensual del 30 de oct al 29 nov 2015</t>
  </si>
  <si>
    <t>Préstamo Oziel</t>
  </si>
  <si>
    <t>Cta. 0153297187 Criseli (cloro, bomba dosificadora, tubin de 1/4" y pastillas)</t>
  </si>
  <si>
    <t xml:space="preserve">Cta. 0154484703 Nexcode Sistema de Catastro </t>
  </si>
  <si>
    <t>Cta. 2866310141 Vidrieria Crisol Martín Gutíerrez</t>
  </si>
  <si>
    <t>Cta. 0135312590 Ricardo Vizcarra Pérez Pinturas Comex</t>
  </si>
  <si>
    <t>Cta. 0196158196 Herculano Castorena Arce (consumo de alimentos)</t>
  </si>
  <si>
    <t>Cta. 0195315190 Purificadora de Etzatlán, (agua Potable)</t>
  </si>
  <si>
    <t>Cta. 0158956812 Sergio Parra Peña Factura por consumo de madera</t>
  </si>
  <si>
    <t>Cta. 0195000440 Juan Armando Salgado Segura (servy Copy) Thoner</t>
  </si>
  <si>
    <t>Cta. 1247005660 Jorge Amado Sánchez</t>
  </si>
  <si>
    <t>Carlos Nicandro Velez Castillo (factura 36 ) por 24 viajes de tierra para cubrir el basurero</t>
  </si>
  <si>
    <t>Eduardo Ramos Romero Factura 321 y 344 (refaqcciones)</t>
  </si>
  <si>
    <t>Cta. 2899349731 Jorge Armando Bañuelos Gtz. 5.30 Hrs. De maquina retro en retiro de empedrado en calle everardo Topete, camino a planta tratadora</t>
  </si>
  <si>
    <t>Herculano Castorena Arce</t>
  </si>
  <si>
    <t>Victor Velasco Pérez fact. PACN 20 4.3 Tns. Humus</t>
  </si>
  <si>
    <t>David Sánchez Dóminguez (factura por 58 viajes de balastre en oconahua)</t>
  </si>
  <si>
    <t>Cta. 0480855561 Carlos Velez M. horas maquina</t>
  </si>
  <si>
    <t xml:space="preserve">Eudubiges de la Torre Alvarez Facturas de </t>
  </si>
  <si>
    <t>Mariano García Hérnandez Pago de Camioneta</t>
  </si>
  <si>
    <t>banorte factura 2102</t>
  </si>
  <si>
    <t>Cta. 2923460193</t>
  </si>
  <si>
    <t>banorte curso taller</t>
  </si>
  <si>
    <t>cta. 2613921875 Willmar Tovar Salazar</t>
  </si>
  <si>
    <t>Cta. Banorte</t>
  </si>
  <si>
    <t>Carlos Nicandro Velez Castillo (factura 31 ) por 31 viajes de tierra para cubrir el basurero</t>
  </si>
  <si>
    <t>"Similares"</t>
  </si>
  <si>
    <t>2da quinc oct</t>
  </si>
  <si>
    <t>ISR POR PAGAR</t>
  </si>
  <si>
    <t>rypaosa</t>
  </si>
  <si>
    <t>1a quinc oct</t>
  </si>
  <si>
    <t>1a quinc  nov</t>
  </si>
  <si>
    <t xml:space="preserve">Pago puerta de tambor domo </t>
  </si>
  <si>
    <t>Nominas Monty</t>
  </si>
  <si>
    <t xml:space="preserve">Traspasos entre cuentas propias </t>
  </si>
  <si>
    <t>SALDO EN BANCOS</t>
  </si>
  <si>
    <t>SALDO EN LIBROS</t>
  </si>
  <si>
    <t>DIFERENCIA</t>
  </si>
  <si>
    <t>CHEQUES EN TRANSITO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</si>
</sst>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2" fillId="0" borderId="0" xfId="1" applyFont="1" applyAlignment="1">
      <alignment horizontal="center"/>
    </xf>
    <xf numFmtId="43" fontId="0" fillId="0" borderId="0" xfId="1" applyFont="1"/>
    <xf numFmtId="17" fontId="2" fillId="0" borderId="0" xfId="1" applyNumberFormat="1" applyFont="1" applyAlignment="1">
      <alignment horizontal="center"/>
    </xf>
    <xf numFmtId="43" fontId="0" fillId="0" borderId="1" xfId="1" applyFont="1" applyBorder="1"/>
    <xf numFmtId="0" fontId="0" fillId="0" borderId="1" xfId="1" applyNumberFormat="1" applyFont="1" applyBorder="1"/>
    <xf numFmtId="43" fontId="0" fillId="0" borderId="1" xfId="1" applyFont="1" applyBorder="1" applyAlignment="1">
      <alignment horizontal="center"/>
    </xf>
    <xf numFmtId="0" fontId="0" fillId="0" borderId="0" xfId="1" applyNumberFormat="1" applyFont="1"/>
    <xf numFmtId="43" fontId="2" fillId="0" borderId="0" xfId="1" applyFont="1" applyAlignment="1">
      <alignment horizontal="center"/>
    </xf>
    <xf numFmtId="14" fontId="0" fillId="0" borderId="1" xfId="1" applyNumberFormat="1" applyFont="1" applyBorder="1"/>
    <xf numFmtId="43" fontId="0" fillId="0" borderId="1" xfId="1" applyFont="1" applyBorder="1" applyAlignment="1">
      <alignment horizontal="justify"/>
    </xf>
    <xf numFmtId="43" fontId="0" fillId="0" borderId="0" xfId="1" applyFont="1" applyAlignment="1">
      <alignment vertical="center"/>
    </xf>
    <xf numFmtId="0" fontId="0" fillId="0" borderId="1" xfId="1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43" fontId="2" fillId="0" borderId="0" xfId="1" applyFont="1"/>
    <xf numFmtId="14" fontId="0" fillId="0" borderId="1" xfId="1" applyNumberFormat="1" applyFont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164" fontId="0" fillId="0" borderId="0" xfId="1" applyNumberFormat="1" applyFont="1"/>
    <xf numFmtId="14" fontId="0" fillId="0" borderId="1" xfId="1" applyNumberFormat="1" applyFont="1" applyFill="1" applyBorder="1" applyAlignment="1">
      <alignment vertical="center"/>
    </xf>
    <xf numFmtId="0" fontId="0" fillId="0" borderId="1" xfId="1" applyNumberFormat="1" applyFont="1" applyFill="1" applyBorder="1" applyAlignment="1">
      <alignment vertical="center"/>
    </xf>
    <xf numFmtId="43" fontId="0" fillId="0" borderId="1" xfId="1" applyFont="1" applyFill="1" applyBorder="1" applyAlignment="1">
      <alignment horizontal="justify"/>
    </xf>
    <xf numFmtId="43" fontId="0" fillId="0" borderId="1" xfId="1" applyFont="1" applyBorder="1" applyAlignment="1">
      <alignment horizontal="justify" vertical="center"/>
    </xf>
    <xf numFmtId="43" fontId="0" fillId="0" borderId="1" xfId="1" applyFont="1" applyFill="1" applyBorder="1" applyAlignment="1">
      <alignment horizontal="justify" vertical="center"/>
    </xf>
    <xf numFmtId="14" fontId="0" fillId="2" borderId="1" xfId="1" applyNumberFormat="1" applyFont="1" applyFill="1" applyBorder="1" applyAlignment="1">
      <alignment vertical="center"/>
    </xf>
    <xf numFmtId="0" fontId="0" fillId="2" borderId="1" xfId="1" applyNumberFormat="1" applyFont="1" applyFill="1" applyBorder="1" applyAlignment="1">
      <alignment vertical="center"/>
    </xf>
    <xf numFmtId="43" fontId="0" fillId="2" borderId="1" xfId="1" applyFont="1" applyFill="1" applyBorder="1" applyAlignment="1">
      <alignment horizontal="justify"/>
    </xf>
    <xf numFmtId="43" fontId="0" fillId="2" borderId="1" xfId="1" applyFont="1" applyFill="1" applyBorder="1" applyAlignment="1">
      <alignment vertical="center"/>
    </xf>
    <xf numFmtId="43" fontId="0" fillId="0" borderId="1" xfId="1" applyFont="1" applyBorder="1" applyAlignment="1">
      <alignment horizontal="justify" vertical="justify"/>
    </xf>
    <xf numFmtId="43" fontId="0" fillId="0" borderId="0" xfId="1" applyFont="1" applyBorder="1" applyAlignment="1">
      <alignment vertical="center"/>
    </xf>
    <xf numFmtId="0" fontId="0" fillId="0" borderId="0" xfId="1" applyNumberFormat="1" applyFont="1" applyBorder="1" applyAlignment="1">
      <alignment vertical="center"/>
    </xf>
    <xf numFmtId="43" fontId="0" fillId="0" borderId="0" xfId="1" applyFont="1" applyBorder="1" applyAlignment="1">
      <alignment horizontal="justify"/>
    </xf>
    <xf numFmtId="43" fontId="0" fillId="0" borderId="2" xfId="1" applyFont="1" applyBorder="1" applyAlignment="1">
      <alignment vertical="center"/>
    </xf>
    <xf numFmtId="43" fontId="0" fillId="0" borderId="0" xfId="1" applyFont="1" applyBorder="1"/>
    <xf numFmtId="164" fontId="0" fillId="0" borderId="0" xfId="1" applyNumberFormat="1" applyFont="1" applyBorder="1"/>
    <xf numFmtId="43" fontId="2" fillId="0" borderId="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abSelected="1" topLeftCell="A33" workbookViewId="0">
      <selection activeCell="D41" sqref="D41"/>
    </sheetView>
  </sheetViews>
  <sheetFormatPr baseColWidth="10" defaultRowHeight="15" x14ac:dyDescent="0.25"/>
  <cols>
    <col min="1" max="1" width="1.5703125" style="2" customWidth="1"/>
    <col min="2" max="2" width="11.5703125" style="2" customWidth="1"/>
    <col min="3" max="3" width="11.140625" style="7" customWidth="1"/>
    <col min="4" max="4" width="43.42578125" style="2" customWidth="1"/>
    <col min="5" max="6" width="13.140625" style="2" bestFit="1" customWidth="1"/>
    <col min="7" max="7" width="15.7109375" style="2" customWidth="1"/>
    <col min="8" max="8" width="13.140625" style="2" bestFit="1" customWidth="1"/>
    <col min="9" max="9" width="11.5703125" style="2" bestFit="1" customWidth="1"/>
    <col min="10" max="10" width="11.42578125" style="2"/>
    <col min="11" max="11" width="27.5703125" style="2" bestFit="1" customWidth="1"/>
    <col min="12" max="12" width="13.140625" style="2" bestFit="1" customWidth="1"/>
    <col min="13" max="13" width="11.7109375" style="2" bestFit="1" customWidth="1"/>
    <col min="14" max="15" width="11.5703125" style="2" bestFit="1" customWidth="1"/>
    <col min="16" max="16" width="13.140625" style="2" bestFit="1" customWidth="1"/>
    <col min="17" max="17" width="11.42578125" style="2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</row>
    <row r="2" spans="1:8" x14ac:dyDescent="0.25">
      <c r="A2" s="3" t="s">
        <v>1</v>
      </c>
      <c r="B2" s="3"/>
      <c r="C2" s="3"/>
      <c r="D2" s="3"/>
      <c r="E2" s="3"/>
      <c r="F2" s="3"/>
      <c r="G2" s="3"/>
    </row>
    <row r="4" spans="1:8" x14ac:dyDescent="0.25">
      <c r="B4" s="4" t="s">
        <v>2</v>
      </c>
      <c r="C4" s="5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8" s="2" customFormat="1" x14ac:dyDescent="0.25">
      <c r="C5" s="7"/>
      <c r="D5" s="8" t="s">
        <v>8</v>
      </c>
      <c r="G5" s="2">
        <v>301933.95</v>
      </c>
    </row>
    <row r="6" spans="1:8" s="2" customFormat="1" x14ac:dyDescent="0.25">
      <c r="A6" s="2">
        <f>G5</f>
        <v>301933.95</v>
      </c>
      <c r="B6" s="9">
        <v>42311</v>
      </c>
      <c r="C6" s="5"/>
      <c r="D6" s="10" t="s">
        <v>9</v>
      </c>
      <c r="E6" s="4">
        <v>825</v>
      </c>
      <c r="F6" s="4"/>
      <c r="G6" s="4">
        <f>A6-E6+F6</f>
        <v>301108.95</v>
      </c>
    </row>
    <row r="7" spans="1:8" s="2" customFormat="1" x14ac:dyDescent="0.25">
      <c r="A7" s="2">
        <f t="shared" ref="A7:A70" si="0">G6</f>
        <v>301108.95</v>
      </c>
      <c r="B7" s="9">
        <v>42311</v>
      </c>
      <c r="C7" s="5"/>
      <c r="D7" s="10" t="s">
        <v>10</v>
      </c>
      <c r="E7" s="4">
        <v>132</v>
      </c>
      <c r="F7" s="4"/>
      <c r="G7" s="4">
        <f t="shared" ref="G7:G70" si="1">A7-E7+F7</f>
        <v>300976.95</v>
      </c>
    </row>
    <row r="8" spans="1:8" s="2" customFormat="1" x14ac:dyDescent="0.25">
      <c r="A8" s="2">
        <f t="shared" si="0"/>
        <v>300976.95</v>
      </c>
      <c r="B8" s="9">
        <v>42311</v>
      </c>
      <c r="C8" s="5" t="s">
        <v>11</v>
      </c>
      <c r="D8" s="10" t="s">
        <v>12</v>
      </c>
      <c r="E8" s="4">
        <v>2000</v>
      </c>
      <c r="F8" s="4"/>
      <c r="G8" s="4">
        <f t="shared" si="1"/>
        <v>298976.95</v>
      </c>
    </row>
    <row r="9" spans="1:8" s="2" customFormat="1" x14ac:dyDescent="0.25">
      <c r="A9" s="2">
        <f t="shared" si="0"/>
        <v>298976.95</v>
      </c>
      <c r="B9" s="9">
        <v>42311</v>
      </c>
      <c r="C9" s="5" t="s">
        <v>11</v>
      </c>
      <c r="D9" s="10" t="s">
        <v>13</v>
      </c>
      <c r="E9" s="4">
        <v>502.27</v>
      </c>
      <c r="F9" s="4"/>
      <c r="G9" s="4">
        <f t="shared" si="1"/>
        <v>298474.68</v>
      </c>
    </row>
    <row r="10" spans="1:8" s="2" customFormat="1" x14ac:dyDescent="0.25">
      <c r="A10" s="2">
        <f t="shared" si="0"/>
        <v>298474.68</v>
      </c>
      <c r="B10" s="9">
        <v>42311</v>
      </c>
      <c r="C10" s="5">
        <v>2575</v>
      </c>
      <c r="D10" s="10" t="s">
        <v>14</v>
      </c>
      <c r="E10" s="4">
        <v>5803.76</v>
      </c>
      <c r="F10" s="4"/>
      <c r="G10" s="4">
        <f t="shared" si="1"/>
        <v>292670.92</v>
      </c>
    </row>
    <row r="11" spans="1:8" s="2" customFormat="1" x14ac:dyDescent="0.25">
      <c r="A11" s="2">
        <f t="shared" si="0"/>
        <v>292670.92</v>
      </c>
      <c r="B11" s="9">
        <v>42311</v>
      </c>
      <c r="C11" s="5" t="s">
        <v>11</v>
      </c>
      <c r="D11" s="10" t="s">
        <v>15</v>
      </c>
      <c r="E11" s="4">
        <v>917.61</v>
      </c>
      <c r="F11" s="4"/>
      <c r="G11" s="4">
        <f t="shared" si="1"/>
        <v>291753.31</v>
      </c>
    </row>
    <row r="12" spans="1:8" s="2" customFormat="1" x14ac:dyDescent="0.25">
      <c r="A12" s="11">
        <f t="shared" si="0"/>
        <v>291753.31</v>
      </c>
      <c r="B12" s="9">
        <v>42311</v>
      </c>
      <c r="C12" s="12" t="s">
        <v>11</v>
      </c>
      <c r="D12" s="10" t="s">
        <v>16</v>
      </c>
      <c r="E12" s="13">
        <v>2295</v>
      </c>
      <c r="F12" s="4"/>
      <c r="G12" s="13">
        <f t="shared" si="1"/>
        <v>289458.31</v>
      </c>
      <c r="H12" s="14"/>
    </row>
    <row r="13" spans="1:8" s="2" customFormat="1" x14ac:dyDescent="0.25">
      <c r="A13" s="2">
        <f t="shared" si="0"/>
        <v>289458.31</v>
      </c>
      <c r="B13" s="9">
        <v>42311</v>
      </c>
      <c r="C13" s="5"/>
      <c r="D13" s="10" t="s">
        <v>17</v>
      </c>
      <c r="E13" s="4"/>
      <c r="F13" s="4">
        <v>500000</v>
      </c>
      <c r="G13" s="4">
        <f t="shared" si="1"/>
        <v>789458.31</v>
      </c>
    </row>
    <row r="14" spans="1:8" s="2" customFormat="1" x14ac:dyDescent="0.25">
      <c r="A14" s="2">
        <f t="shared" si="0"/>
        <v>789458.31</v>
      </c>
      <c r="B14" s="9">
        <v>42311</v>
      </c>
      <c r="C14" s="5"/>
      <c r="D14" s="10" t="s">
        <v>18</v>
      </c>
      <c r="E14" s="4"/>
      <c r="F14" s="4">
        <v>34067.03</v>
      </c>
      <c r="G14" s="4">
        <f t="shared" si="1"/>
        <v>823525.34000000008</v>
      </c>
    </row>
    <row r="15" spans="1:8" s="2" customFormat="1" ht="30" x14ac:dyDescent="0.25">
      <c r="A15" s="11">
        <f t="shared" si="0"/>
        <v>823525.34000000008</v>
      </c>
      <c r="B15" s="9">
        <v>42311</v>
      </c>
      <c r="C15" s="5" t="s">
        <v>11</v>
      </c>
      <c r="D15" s="10" t="s">
        <v>19</v>
      </c>
      <c r="E15" s="4">
        <v>17500</v>
      </c>
      <c r="F15" s="13"/>
      <c r="G15" s="13">
        <f t="shared" si="1"/>
        <v>806025.34000000008</v>
      </c>
    </row>
    <row r="16" spans="1:8" s="2" customFormat="1" ht="30" x14ac:dyDescent="0.25">
      <c r="A16" s="11">
        <f t="shared" si="0"/>
        <v>806025.34000000008</v>
      </c>
      <c r="B16" s="9">
        <v>42311</v>
      </c>
      <c r="C16" s="5" t="s">
        <v>11</v>
      </c>
      <c r="D16" s="10" t="s">
        <v>20</v>
      </c>
      <c r="E16" s="13">
        <v>7000</v>
      </c>
      <c r="F16" s="13"/>
      <c r="G16" s="13">
        <f t="shared" si="1"/>
        <v>799025.34000000008</v>
      </c>
    </row>
    <row r="17" spans="1:16" s="2" customFormat="1" x14ac:dyDescent="0.25">
      <c r="A17" s="11">
        <f t="shared" si="0"/>
        <v>799025.34000000008</v>
      </c>
      <c r="B17" s="9">
        <v>42311</v>
      </c>
      <c r="C17" s="5" t="s">
        <v>11</v>
      </c>
      <c r="D17" s="10" t="s">
        <v>21</v>
      </c>
      <c r="E17" s="13">
        <v>3250</v>
      </c>
      <c r="F17" s="4"/>
      <c r="G17" s="13">
        <f t="shared" si="1"/>
        <v>795775.34000000008</v>
      </c>
    </row>
    <row r="18" spans="1:16" s="2" customFormat="1" x14ac:dyDescent="0.25">
      <c r="A18" s="11">
        <f t="shared" si="0"/>
        <v>795775.34000000008</v>
      </c>
      <c r="B18" s="15">
        <v>42312</v>
      </c>
      <c r="C18" s="12"/>
      <c r="D18" s="10" t="s">
        <v>22</v>
      </c>
      <c r="E18" s="13"/>
      <c r="F18" s="13">
        <v>380.2</v>
      </c>
      <c r="G18" s="13">
        <f t="shared" si="1"/>
        <v>796155.54</v>
      </c>
    </row>
    <row r="19" spans="1:16" s="2" customFormat="1" x14ac:dyDescent="0.25">
      <c r="A19" s="11">
        <f t="shared" si="0"/>
        <v>796155.54</v>
      </c>
      <c r="B19" s="15">
        <v>42312</v>
      </c>
      <c r="C19" s="12">
        <v>2576</v>
      </c>
      <c r="D19" s="10" t="s">
        <v>23</v>
      </c>
      <c r="E19" s="13">
        <v>11734.39</v>
      </c>
      <c r="F19" s="13"/>
      <c r="G19" s="13">
        <f t="shared" si="1"/>
        <v>784421.15</v>
      </c>
    </row>
    <row r="20" spans="1:16" s="2" customFormat="1" ht="30" x14ac:dyDescent="0.25">
      <c r="A20" s="11">
        <f t="shared" si="0"/>
        <v>784421.15</v>
      </c>
      <c r="B20" s="15">
        <v>42312</v>
      </c>
      <c r="C20" s="12">
        <v>2577</v>
      </c>
      <c r="D20" s="10" t="s">
        <v>24</v>
      </c>
      <c r="E20" s="13">
        <v>2726</v>
      </c>
      <c r="F20" s="13"/>
      <c r="G20" s="13">
        <f t="shared" si="1"/>
        <v>781695.15</v>
      </c>
    </row>
    <row r="21" spans="1:16" s="2" customFormat="1" x14ac:dyDescent="0.25">
      <c r="A21" s="11">
        <f t="shared" si="0"/>
        <v>781695.15</v>
      </c>
      <c r="B21" s="15">
        <v>42312</v>
      </c>
      <c r="C21" s="12">
        <v>2578</v>
      </c>
      <c r="D21" s="13" t="s">
        <v>25</v>
      </c>
      <c r="E21" s="13">
        <v>2366.4</v>
      </c>
      <c r="F21" s="13"/>
      <c r="G21" s="13">
        <f t="shared" si="1"/>
        <v>779328.75</v>
      </c>
    </row>
    <row r="22" spans="1:16" s="2" customFormat="1" x14ac:dyDescent="0.25">
      <c r="A22" s="11">
        <f t="shared" si="0"/>
        <v>779328.75</v>
      </c>
      <c r="B22" s="15">
        <v>42312</v>
      </c>
      <c r="C22" s="12" t="s">
        <v>11</v>
      </c>
      <c r="D22" s="13" t="s">
        <v>26</v>
      </c>
      <c r="E22" s="13">
        <v>20226.68</v>
      </c>
      <c r="F22" s="13"/>
      <c r="G22" s="13">
        <f t="shared" si="1"/>
        <v>759102.07</v>
      </c>
    </row>
    <row r="23" spans="1:16" s="2" customFormat="1" x14ac:dyDescent="0.25">
      <c r="A23" s="11">
        <f t="shared" si="0"/>
        <v>759102.07</v>
      </c>
      <c r="B23" s="15">
        <v>42312</v>
      </c>
      <c r="C23" s="12" t="s">
        <v>11</v>
      </c>
      <c r="D23" s="13" t="s">
        <v>27</v>
      </c>
      <c r="E23" s="13">
        <v>7540</v>
      </c>
      <c r="F23" s="13"/>
      <c r="G23" s="13">
        <f t="shared" si="1"/>
        <v>751562.07</v>
      </c>
    </row>
    <row r="24" spans="1:16" s="2" customFormat="1" x14ac:dyDescent="0.25">
      <c r="A24" s="11">
        <f t="shared" si="0"/>
        <v>751562.07</v>
      </c>
      <c r="B24" s="15">
        <v>42312</v>
      </c>
      <c r="C24" s="12" t="s">
        <v>11</v>
      </c>
      <c r="D24" s="13" t="s">
        <v>28</v>
      </c>
      <c r="E24" s="13">
        <v>15000</v>
      </c>
      <c r="F24" s="13"/>
      <c r="G24" s="13">
        <f t="shared" si="1"/>
        <v>736562.07</v>
      </c>
    </row>
    <row r="25" spans="1:16" s="2" customFormat="1" x14ac:dyDescent="0.25">
      <c r="A25" s="11">
        <f t="shared" si="0"/>
        <v>736562.07</v>
      </c>
      <c r="B25" s="15">
        <v>42312</v>
      </c>
      <c r="C25" s="12" t="s">
        <v>11</v>
      </c>
      <c r="D25" s="13" t="s">
        <v>29</v>
      </c>
      <c r="E25" s="13">
        <v>2737.6</v>
      </c>
      <c r="F25" s="13"/>
      <c r="G25" s="13">
        <f t="shared" si="1"/>
        <v>733824.47</v>
      </c>
    </row>
    <row r="26" spans="1:16" s="2" customFormat="1" x14ac:dyDescent="0.25">
      <c r="A26" s="11">
        <f t="shared" si="0"/>
        <v>733824.47</v>
      </c>
      <c r="B26" s="15">
        <v>42312</v>
      </c>
      <c r="C26" s="12" t="s">
        <v>11</v>
      </c>
      <c r="D26" s="13" t="s">
        <v>30</v>
      </c>
      <c r="E26" s="16">
        <v>39299.760000000002</v>
      </c>
      <c r="F26" s="13"/>
      <c r="G26" s="13">
        <f t="shared" si="1"/>
        <v>694524.71</v>
      </c>
    </row>
    <row r="27" spans="1:16" s="2" customFormat="1" x14ac:dyDescent="0.25">
      <c r="A27" s="11">
        <f t="shared" si="0"/>
        <v>694524.71</v>
      </c>
      <c r="B27" s="15">
        <v>42312</v>
      </c>
      <c r="C27" s="12">
        <v>2579</v>
      </c>
      <c r="D27" s="10" t="s">
        <v>31</v>
      </c>
      <c r="E27" s="4">
        <v>23023.759999999998</v>
      </c>
      <c r="F27" s="4"/>
      <c r="G27" s="13">
        <f t="shared" si="1"/>
        <v>671500.95</v>
      </c>
      <c r="M27" s="17">
        <v>2015</v>
      </c>
      <c r="N27" s="17">
        <v>2014</v>
      </c>
      <c r="O27" s="17">
        <v>2013</v>
      </c>
    </row>
    <row r="28" spans="1:16" s="2" customFormat="1" x14ac:dyDescent="0.25">
      <c r="A28" s="11">
        <f t="shared" si="0"/>
        <v>671500.95</v>
      </c>
      <c r="B28" s="18">
        <v>42312</v>
      </c>
      <c r="C28" s="19">
        <v>2580</v>
      </c>
      <c r="D28" s="20" t="s">
        <v>32</v>
      </c>
      <c r="E28" s="16">
        <v>5046</v>
      </c>
      <c r="F28" s="13"/>
      <c r="G28" s="13">
        <f t="shared" si="1"/>
        <v>666454.94999999995</v>
      </c>
      <c r="M28" s="2">
        <f>I219+I221</f>
        <v>76436.600000000006</v>
      </c>
      <c r="N28" s="2">
        <v>76436.600000000006</v>
      </c>
      <c r="O28" s="2">
        <v>76436.600000000006</v>
      </c>
    </row>
    <row r="29" spans="1:16" s="2" customFormat="1" x14ac:dyDescent="0.25">
      <c r="A29" s="11">
        <f t="shared" si="0"/>
        <v>666454.94999999995</v>
      </c>
      <c r="B29" s="15">
        <v>42312</v>
      </c>
      <c r="C29" s="12">
        <v>2581</v>
      </c>
      <c r="D29" s="10" t="s">
        <v>33</v>
      </c>
      <c r="E29" s="13">
        <v>2992.8</v>
      </c>
      <c r="F29" s="13"/>
      <c r="G29" s="13">
        <f t="shared" si="1"/>
        <v>663462.14999999991</v>
      </c>
      <c r="M29" s="2">
        <v>9</v>
      </c>
      <c r="N29" s="2">
        <v>12</v>
      </c>
      <c r="O29" s="2">
        <v>11</v>
      </c>
    </row>
    <row r="30" spans="1:16" s="2" customFormat="1" x14ac:dyDescent="0.25">
      <c r="A30" s="11">
        <f t="shared" si="0"/>
        <v>663462.14999999991</v>
      </c>
      <c r="B30" s="15">
        <v>42312</v>
      </c>
      <c r="C30" s="12"/>
      <c r="D30" s="10" t="s">
        <v>18</v>
      </c>
      <c r="E30" s="4"/>
      <c r="F30" s="4">
        <v>23023.759999999998</v>
      </c>
      <c r="G30" s="13">
        <f t="shared" si="1"/>
        <v>686485.90999999992</v>
      </c>
      <c r="M30" s="2">
        <f>M28*M29</f>
        <v>687929.4</v>
      </c>
      <c r="N30" s="2">
        <f>N28*N29</f>
        <v>917239.20000000007</v>
      </c>
      <c r="O30" s="2">
        <f>O28*O29</f>
        <v>840802.60000000009</v>
      </c>
      <c r="P30" s="2">
        <f>SUM(M30:O30)</f>
        <v>2445971.2000000002</v>
      </c>
    </row>
    <row r="31" spans="1:16" s="2" customFormat="1" x14ac:dyDescent="0.25">
      <c r="A31" s="11">
        <f t="shared" si="0"/>
        <v>686485.90999999992</v>
      </c>
      <c r="B31" s="15">
        <v>42312</v>
      </c>
      <c r="C31" s="12"/>
      <c r="D31" s="10" t="s">
        <v>18</v>
      </c>
      <c r="E31" s="13"/>
      <c r="F31" s="13">
        <v>2915.64</v>
      </c>
      <c r="G31" s="13">
        <f t="shared" si="1"/>
        <v>689401.54999999993</v>
      </c>
    </row>
    <row r="32" spans="1:16" s="2" customFormat="1" x14ac:dyDescent="0.25">
      <c r="A32" s="11">
        <f t="shared" si="0"/>
        <v>689401.54999999993</v>
      </c>
      <c r="B32" s="15">
        <v>42312</v>
      </c>
      <c r="C32" s="12" t="s">
        <v>11</v>
      </c>
      <c r="D32" s="10" t="s">
        <v>34</v>
      </c>
      <c r="E32" s="13">
        <v>2884.18</v>
      </c>
      <c r="F32" s="13"/>
      <c r="G32" s="13">
        <f t="shared" si="1"/>
        <v>686517.36999999988</v>
      </c>
    </row>
    <row r="33" spans="1:7" s="2" customFormat="1" x14ac:dyDescent="0.25">
      <c r="A33" s="11">
        <f t="shared" si="0"/>
        <v>686517.36999999988</v>
      </c>
      <c r="B33" s="15">
        <v>42312</v>
      </c>
      <c r="C33" s="12" t="s">
        <v>11</v>
      </c>
      <c r="D33" s="13" t="s">
        <v>35</v>
      </c>
      <c r="E33" s="13">
        <v>15273.72</v>
      </c>
      <c r="F33" s="13"/>
      <c r="G33" s="13">
        <f t="shared" si="1"/>
        <v>671243.64999999991</v>
      </c>
    </row>
    <row r="34" spans="1:7" s="2" customFormat="1" ht="30" x14ac:dyDescent="0.25">
      <c r="A34" s="11">
        <f t="shared" si="0"/>
        <v>671243.64999999991</v>
      </c>
      <c r="B34" s="15">
        <v>42312</v>
      </c>
      <c r="C34" s="12" t="s">
        <v>11</v>
      </c>
      <c r="D34" s="10" t="s">
        <v>36</v>
      </c>
      <c r="E34" s="13">
        <v>6600.01</v>
      </c>
      <c r="F34" s="13"/>
      <c r="G34" s="13">
        <f t="shared" si="1"/>
        <v>664643.6399999999</v>
      </c>
    </row>
    <row r="35" spans="1:7" s="2" customFormat="1" ht="30" x14ac:dyDescent="0.25">
      <c r="A35" s="11">
        <f t="shared" si="0"/>
        <v>664643.6399999999</v>
      </c>
      <c r="B35" s="15">
        <v>42312</v>
      </c>
      <c r="C35" s="12" t="s">
        <v>11</v>
      </c>
      <c r="D35" s="10" t="s">
        <v>37</v>
      </c>
      <c r="E35" s="13">
        <v>997.6</v>
      </c>
      <c r="F35" s="13"/>
      <c r="G35" s="13">
        <f t="shared" si="1"/>
        <v>663646.03999999992</v>
      </c>
    </row>
    <row r="36" spans="1:7" s="2" customFormat="1" x14ac:dyDescent="0.25">
      <c r="A36" s="11">
        <f t="shared" si="0"/>
        <v>663646.03999999992</v>
      </c>
      <c r="B36" s="15">
        <v>42312</v>
      </c>
      <c r="C36" s="12" t="s">
        <v>11</v>
      </c>
      <c r="D36" s="21" t="s">
        <v>38</v>
      </c>
      <c r="E36" s="16">
        <v>41604</v>
      </c>
      <c r="F36" s="13"/>
      <c r="G36" s="13">
        <f t="shared" si="1"/>
        <v>622042.03999999992</v>
      </c>
    </row>
    <row r="37" spans="1:7" s="2" customFormat="1" ht="30" x14ac:dyDescent="0.25">
      <c r="A37" s="11">
        <f t="shared" si="0"/>
        <v>622042.03999999992</v>
      </c>
      <c r="B37" s="15">
        <v>42312</v>
      </c>
      <c r="C37" s="12" t="s">
        <v>11</v>
      </c>
      <c r="D37" s="10" t="s">
        <v>39</v>
      </c>
      <c r="E37" s="13">
        <v>3712</v>
      </c>
      <c r="F37" s="13"/>
      <c r="G37" s="13">
        <f t="shared" si="1"/>
        <v>618330.03999999992</v>
      </c>
    </row>
    <row r="38" spans="1:7" s="2" customFormat="1" x14ac:dyDescent="0.25">
      <c r="A38" s="11">
        <f t="shared" si="0"/>
        <v>618330.03999999992</v>
      </c>
      <c r="B38" s="15">
        <v>42313</v>
      </c>
      <c r="C38" s="12"/>
      <c r="D38" s="10" t="s">
        <v>18</v>
      </c>
      <c r="E38" s="13"/>
      <c r="F38" s="13">
        <v>24760.51</v>
      </c>
      <c r="G38" s="13">
        <f t="shared" si="1"/>
        <v>643090.54999999993</v>
      </c>
    </row>
    <row r="39" spans="1:7" s="2" customFormat="1" x14ac:dyDescent="0.25">
      <c r="A39" s="11">
        <f t="shared" si="0"/>
        <v>643090.54999999993</v>
      </c>
      <c r="B39" s="15">
        <v>42313</v>
      </c>
      <c r="C39" s="12" t="s">
        <v>11</v>
      </c>
      <c r="D39" s="13" t="s">
        <v>40</v>
      </c>
      <c r="E39" s="13">
        <v>400000</v>
      </c>
      <c r="F39" s="13"/>
      <c r="G39" s="13">
        <f t="shared" si="1"/>
        <v>243090.54999999993</v>
      </c>
    </row>
    <row r="40" spans="1:7" s="2" customFormat="1" x14ac:dyDescent="0.25">
      <c r="A40" s="11">
        <f t="shared" si="0"/>
        <v>243090.54999999993</v>
      </c>
      <c r="B40" s="15">
        <v>42313</v>
      </c>
      <c r="C40" s="12" t="s">
        <v>11</v>
      </c>
      <c r="D40" s="10" t="s">
        <v>41</v>
      </c>
      <c r="E40" s="13">
        <v>1711.11</v>
      </c>
      <c r="F40" s="13"/>
      <c r="G40" s="13">
        <f t="shared" si="1"/>
        <v>241379.43999999994</v>
      </c>
    </row>
    <row r="41" spans="1:7" s="2" customFormat="1" x14ac:dyDescent="0.25">
      <c r="A41" s="11">
        <f t="shared" si="0"/>
        <v>241379.43999999994</v>
      </c>
      <c r="B41" s="15">
        <v>42313</v>
      </c>
      <c r="C41" s="12" t="s">
        <v>11</v>
      </c>
      <c r="D41" s="10" t="s">
        <v>42</v>
      </c>
      <c r="E41" s="13">
        <v>3120</v>
      </c>
      <c r="F41" s="13"/>
      <c r="G41" s="13">
        <f t="shared" si="1"/>
        <v>238259.43999999994</v>
      </c>
    </row>
    <row r="42" spans="1:7" s="2" customFormat="1" ht="30" x14ac:dyDescent="0.25">
      <c r="A42" s="11">
        <f t="shared" si="0"/>
        <v>238259.43999999994</v>
      </c>
      <c r="B42" s="15">
        <v>42313</v>
      </c>
      <c r="C42" s="12" t="s">
        <v>11</v>
      </c>
      <c r="D42" s="10" t="s">
        <v>43</v>
      </c>
      <c r="E42" s="13">
        <v>2146</v>
      </c>
      <c r="F42" s="13"/>
      <c r="G42" s="13">
        <f t="shared" si="1"/>
        <v>236113.43999999994</v>
      </c>
    </row>
    <row r="43" spans="1:7" s="2" customFormat="1" ht="30" x14ac:dyDescent="0.25">
      <c r="A43" s="11">
        <f t="shared" si="0"/>
        <v>236113.43999999994</v>
      </c>
      <c r="B43" s="15">
        <v>42313</v>
      </c>
      <c r="C43" s="12" t="s">
        <v>11</v>
      </c>
      <c r="D43" s="10" t="s">
        <v>44</v>
      </c>
      <c r="E43" s="13">
        <v>4176</v>
      </c>
      <c r="F43" s="13"/>
      <c r="G43" s="13">
        <f t="shared" si="1"/>
        <v>231937.43999999994</v>
      </c>
    </row>
    <row r="44" spans="1:7" s="2" customFormat="1" ht="30" x14ac:dyDescent="0.25">
      <c r="A44" s="11">
        <f t="shared" si="0"/>
        <v>231937.43999999994</v>
      </c>
      <c r="B44" s="15">
        <v>42313</v>
      </c>
      <c r="C44" s="12" t="s">
        <v>11</v>
      </c>
      <c r="D44" s="10" t="s">
        <v>45</v>
      </c>
      <c r="E44" s="13">
        <v>2400</v>
      </c>
      <c r="F44" s="13"/>
      <c r="G44" s="13">
        <f t="shared" si="1"/>
        <v>229537.43999999994</v>
      </c>
    </row>
    <row r="45" spans="1:7" s="2" customFormat="1" ht="30" x14ac:dyDescent="0.25">
      <c r="A45" s="11">
        <f t="shared" si="0"/>
        <v>229537.43999999994</v>
      </c>
      <c r="B45" s="15">
        <v>42313</v>
      </c>
      <c r="C45" s="12" t="s">
        <v>11</v>
      </c>
      <c r="D45" s="10" t="s">
        <v>46</v>
      </c>
      <c r="E45" s="13">
        <v>3000</v>
      </c>
      <c r="F45" s="13"/>
      <c r="G45" s="13">
        <f t="shared" si="1"/>
        <v>226537.43999999994</v>
      </c>
    </row>
    <row r="46" spans="1:7" s="2" customFormat="1" x14ac:dyDescent="0.25">
      <c r="A46" s="11">
        <f t="shared" si="0"/>
        <v>226537.43999999994</v>
      </c>
      <c r="B46" s="15">
        <v>42313</v>
      </c>
      <c r="C46" s="12" t="s">
        <v>11</v>
      </c>
      <c r="D46" s="10" t="s">
        <v>47</v>
      </c>
      <c r="E46" s="13">
        <v>1015.72</v>
      </c>
      <c r="F46" s="13"/>
      <c r="G46" s="13">
        <f t="shared" si="1"/>
        <v>225521.71999999994</v>
      </c>
    </row>
    <row r="47" spans="1:7" s="2" customFormat="1" x14ac:dyDescent="0.25">
      <c r="A47" s="11">
        <f t="shared" si="0"/>
        <v>225521.71999999994</v>
      </c>
      <c r="B47" s="15">
        <v>42313</v>
      </c>
      <c r="C47" s="12" t="s">
        <v>11</v>
      </c>
      <c r="D47" s="10" t="s">
        <v>48</v>
      </c>
      <c r="E47" s="13">
        <v>3000</v>
      </c>
      <c r="F47" s="13"/>
      <c r="G47" s="13">
        <f t="shared" si="1"/>
        <v>222521.71999999994</v>
      </c>
    </row>
    <row r="48" spans="1:7" s="2" customFormat="1" ht="30" x14ac:dyDescent="0.25">
      <c r="A48" s="11">
        <f t="shared" si="0"/>
        <v>222521.71999999994</v>
      </c>
      <c r="B48" s="15">
        <v>42313</v>
      </c>
      <c r="C48" s="12" t="s">
        <v>11</v>
      </c>
      <c r="D48" s="10" t="s">
        <v>49</v>
      </c>
      <c r="E48" s="13">
        <v>8120</v>
      </c>
      <c r="F48" s="13"/>
      <c r="G48" s="13">
        <f t="shared" si="1"/>
        <v>214401.71999999994</v>
      </c>
    </row>
    <row r="49" spans="1:7" s="2" customFormat="1" x14ac:dyDescent="0.25">
      <c r="A49" s="11">
        <f t="shared" si="0"/>
        <v>214401.71999999994</v>
      </c>
      <c r="B49" s="15">
        <v>42313</v>
      </c>
      <c r="C49" s="12" t="s">
        <v>11</v>
      </c>
      <c r="D49" s="10" t="s">
        <v>50</v>
      </c>
      <c r="E49" s="13">
        <v>12941.64</v>
      </c>
      <c r="F49" s="13"/>
      <c r="G49" s="13">
        <f t="shared" si="1"/>
        <v>201460.07999999996</v>
      </c>
    </row>
    <row r="50" spans="1:7" s="2" customFormat="1" x14ac:dyDescent="0.25">
      <c r="A50" s="11">
        <f t="shared" si="0"/>
        <v>201460.07999999996</v>
      </c>
      <c r="B50" s="15">
        <v>42313</v>
      </c>
      <c r="C50" s="12" t="s">
        <v>11</v>
      </c>
      <c r="D50" s="10" t="s">
        <v>50</v>
      </c>
      <c r="E50" s="13">
        <v>1141.44</v>
      </c>
      <c r="F50" s="13"/>
      <c r="G50" s="13">
        <f t="shared" si="1"/>
        <v>200318.63999999996</v>
      </c>
    </row>
    <row r="51" spans="1:7" s="2" customFormat="1" x14ac:dyDescent="0.25">
      <c r="A51" s="11">
        <f t="shared" si="0"/>
        <v>200318.63999999996</v>
      </c>
      <c r="B51" s="15">
        <v>42313</v>
      </c>
      <c r="C51" s="12" t="s">
        <v>11</v>
      </c>
      <c r="D51" s="10" t="s">
        <v>51</v>
      </c>
      <c r="E51" s="13">
        <v>5981.84</v>
      </c>
      <c r="F51" s="13"/>
      <c r="G51" s="13">
        <f t="shared" si="1"/>
        <v>194336.79999999996</v>
      </c>
    </row>
    <row r="52" spans="1:7" s="2" customFormat="1" x14ac:dyDescent="0.25">
      <c r="A52" s="11">
        <f t="shared" si="0"/>
        <v>194336.79999999996</v>
      </c>
      <c r="B52" s="15">
        <v>42314</v>
      </c>
      <c r="C52" s="12"/>
      <c r="D52" s="10" t="s">
        <v>18</v>
      </c>
      <c r="E52" s="13"/>
      <c r="F52" s="13">
        <v>14406.48</v>
      </c>
      <c r="G52" s="13">
        <f t="shared" si="1"/>
        <v>208743.27999999997</v>
      </c>
    </row>
    <row r="53" spans="1:7" s="2" customFormat="1" ht="30" x14ac:dyDescent="0.25">
      <c r="A53" s="11">
        <f t="shared" si="0"/>
        <v>208743.27999999997</v>
      </c>
      <c r="B53" s="18">
        <v>42314</v>
      </c>
      <c r="C53" s="19">
        <v>2582</v>
      </c>
      <c r="D53" s="20" t="s">
        <v>52</v>
      </c>
      <c r="E53" s="16">
        <v>666</v>
      </c>
      <c r="F53" s="13"/>
      <c r="G53" s="13">
        <f t="shared" si="1"/>
        <v>208077.27999999997</v>
      </c>
    </row>
    <row r="54" spans="1:7" s="2" customFormat="1" ht="30" x14ac:dyDescent="0.25">
      <c r="A54" s="11">
        <f t="shared" si="0"/>
        <v>208077.27999999997</v>
      </c>
      <c r="B54" s="15">
        <v>42314</v>
      </c>
      <c r="C54" s="12">
        <v>2583</v>
      </c>
      <c r="D54" s="10" t="s">
        <v>53</v>
      </c>
      <c r="E54" s="13">
        <v>744.72</v>
      </c>
      <c r="F54" s="13"/>
      <c r="G54" s="13">
        <f t="shared" si="1"/>
        <v>207332.55999999997</v>
      </c>
    </row>
    <row r="55" spans="1:7" s="2" customFormat="1" x14ac:dyDescent="0.25">
      <c r="A55" s="11">
        <f t="shared" si="0"/>
        <v>207332.55999999997</v>
      </c>
      <c r="B55" s="15">
        <v>42314</v>
      </c>
      <c r="C55" s="12">
        <v>2584</v>
      </c>
      <c r="D55" s="10" t="s">
        <v>54</v>
      </c>
      <c r="E55" s="13">
        <v>5773.06</v>
      </c>
      <c r="F55" s="13"/>
      <c r="G55" s="13">
        <f t="shared" si="1"/>
        <v>201559.49999999997</v>
      </c>
    </row>
    <row r="56" spans="1:7" s="2" customFormat="1" x14ac:dyDescent="0.25">
      <c r="A56" s="11">
        <f t="shared" si="0"/>
        <v>201559.49999999997</v>
      </c>
      <c r="B56" s="15">
        <v>42314</v>
      </c>
      <c r="C56" s="12">
        <v>2585</v>
      </c>
      <c r="D56" s="10" t="s">
        <v>55</v>
      </c>
      <c r="E56" s="13">
        <v>5642.27</v>
      </c>
      <c r="F56" s="13"/>
      <c r="G56" s="13">
        <f t="shared" si="1"/>
        <v>195917.22999999998</v>
      </c>
    </row>
    <row r="57" spans="1:7" s="2" customFormat="1" x14ac:dyDescent="0.25">
      <c r="A57" s="11">
        <f t="shared" si="0"/>
        <v>195917.22999999998</v>
      </c>
      <c r="B57" s="15">
        <v>42314</v>
      </c>
      <c r="C57" s="12">
        <v>2586</v>
      </c>
      <c r="D57" s="10" t="s">
        <v>56</v>
      </c>
      <c r="E57" s="13">
        <v>8907.73</v>
      </c>
      <c r="F57" s="13"/>
      <c r="G57" s="13">
        <f t="shared" si="1"/>
        <v>187009.49999999997</v>
      </c>
    </row>
    <row r="58" spans="1:7" s="2" customFormat="1" x14ac:dyDescent="0.25">
      <c r="A58" s="11">
        <f t="shared" si="0"/>
        <v>187009.49999999997</v>
      </c>
      <c r="B58" s="15">
        <v>42314</v>
      </c>
      <c r="C58" s="12" t="s">
        <v>11</v>
      </c>
      <c r="D58" s="10" t="s">
        <v>57</v>
      </c>
      <c r="E58" s="13">
        <v>13063.34</v>
      </c>
      <c r="F58" s="13"/>
      <c r="G58" s="13">
        <f t="shared" si="1"/>
        <v>173946.15999999997</v>
      </c>
    </row>
    <row r="59" spans="1:7" s="2" customFormat="1" ht="30" x14ac:dyDescent="0.25">
      <c r="A59" s="11">
        <f t="shared" si="0"/>
        <v>173946.15999999997</v>
      </c>
      <c r="B59" s="15">
        <v>42314</v>
      </c>
      <c r="C59" s="12" t="s">
        <v>11</v>
      </c>
      <c r="D59" s="10" t="s">
        <v>58</v>
      </c>
      <c r="E59" s="13">
        <v>2000</v>
      </c>
      <c r="F59" s="13"/>
      <c r="G59" s="13">
        <f t="shared" si="1"/>
        <v>171946.15999999997</v>
      </c>
    </row>
    <row r="60" spans="1:7" s="2" customFormat="1" ht="30" x14ac:dyDescent="0.25">
      <c r="A60" s="11">
        <f t="shared" si="0"/>
        <v>171946.15999999997</v>
      </c>
      <c r="B60" s="15">
        <v>42314</v>
      </c>
      <c r="C60" s="12" t="s">
        <v>11</v>
      </c>
      <c r="D60" s="10" t="s">
        <v>59</v>
      </c>
      <c r="E60" s="13">
        <v>1580</v>
      </c>
      <c r="F60" s="13"/>
      <c r="G60" s="13">
        <f t="shared" si="1"/>
        <v>170366.15999999997</v>
      </c>
    </row>
    <row r="61" spans="1:7" s="2" customFormat="1" ht="30" x14ac:dyDescent="0.25">
      <c r="A61" s="11">
        <f t="shared" si="0"/>
        <v>170366.15999999997</v>
      </c>
      <c r="B61" s="15">
        <v>42314</v>
      </c>
      <c r="C61" s="12" t="s">
        <v>11</v>
      </c>
      <c r="D61" s="10" t="s">
        <v>60</v>
      </c>
      <c r="E61" s="13">
        <v>2880</v>
      </c>
      <c r="F61" s="13"/>
      <c r="G61" s="13">
        <f t="shared" si="1"/>
        <v>167486.15999999997</v>
      </c>
    </row>
    <row r="62" spans="1:7" s="2" customFormat="1" ht="30" x14ac:dyDescent="0.25">
      <c r="A62" s="11">
        <f t="shared" si="0"/>
        <v>167486.15999999997</v>
      </c>
      <c r="B62" s="15">
        <v>42314</v>
      </c>
      <c r="C62" s="12"/>
      <c r="D62" s="10" t="s">
        <v>61</v>
      </c>
      <c r="E62" s="13"/>
      <c r="F62" s="13">
        <v>12941.64</v>
      </c>
      <c r="G62" s="13">
        <f t="shared" si="1"/>
        <v>180427.8</v>
      </c>
    </row>
    <row r="63" spans="1:7" s="2" customFormat="1" x14ac:dyDescent="0.25">
      <c r="A63" s="11">
        <f t="shared" si="0"/>
        <v>180427.8</v>
      </c>
      <c r="B63" s="15">
        <v>42314</v>
      </c>
      <c r="C63" s="12" t="s">
        <v>11</v>
      </c>
      <c r="D63" s="10" t="s">
        <v>62</v>
      </c>
      <c r="E63" s="13">
        <v>500</v>
      </c>
      <c r="F63" s="13"/>
      <c r="G63" s="13">
        <f t="shared" si="1"/>
        <v>179927.8</v>
      </c>
    </row>
    <row r="64" spans="1:7" s="2" customFormat="1" x14ac:dyDescent="0.25">
      <c r="A64" s="11">
        <f t="shared" si="0"/>
        <v>179927.8</v>
      </c>
      <c r="B64" s="18">
        <v>42314</v>
      </c>
      <c r="C64" s="19" t="s">
        <v>11</v>
      </c>
      <c r="D64" s="20" t="s">
        <v>63</v>
      </c>
      <c r="E64" s="16">
        <v>7696.66</v>
      </c>
      <c r="F64" s="13"/>
      <c r="G64" s="13">
        <f t="shared" si="1"/>
        <v>172231.13999999998</v>
      </c>
    </row>
    <row r="65" spans="1:7" s="2" customFormat="1" ht="30" x14ac:dyDescent="0.25">
      <c r="A65" s="11">
        <f t="shared" si="0"/>
        <v>172231.13999999998</v>
      </c>
      <c r="B65" s="15">
        <v>42317</v>
      </c>
      <c r="C65" s="12">
        <v>2587</v>
      </c>
      <c r="D65" s="10" t="s">
        <v>64</v>
      </c>
      <c r="E65" s="13">
        <v>10556</v>
      </c>
      <c r="F65" s="13"/>
      <c r="G65" s="13">
        <f t="shared" si="1"/>
        <v>161675.13999999998</v>
      </c>
    </row>
    <row r="66" spans="1:7" s="2" customFormat="1" x14ac:dyDescent="0.25">
      <c r="A66" s="11">
        <f t="shared" si="0"/>
        <v>161675.13999999998</v>
      </c>
      <c r="B66" s="15">
        <v>42317</v>
      </c>
      <c r="C66" s="12">
        <v>2589</v>
      </c>
      <c r="D66" s="10" t="s">
        <v>65</v>
      </c>
      <c r="E66" s="13">
        <v>6592</v>
      </c>
      <c r="F66" s="13"/>
      <c r="G66" s="13">
        <f t="shared" si="1"/>
        <v>155083.13999999998</v>
      </c>
    </row>
    <row r="67" spans="1:7" s="2" customFormat="1" x14ac:dyDescent="0.25">
      <c r="A67" s="11">
        <f t="shared" si="0"/>
        <v>155083.13999999998</v>
      </c>
      <c r="B67" s="15">
        <v>42317</v>
      </c>
      <c r="C67" s="12"/>
      <c r="D67" s="10" t="s">
        <v>18</v>
      </c>
      <c r="E67" s="13"/>
      <c r="F67" s="13">
        <v>6188.66</v>
      </c>
      <c r="G67" s="13">
        <f t="shared" si="1"/>
        <v>161271.79999999999</v>
      </c>
    </row>
    <row r="68" spans="1:7" s="2" customFormat="1" x14ac:dyDescent="0.25">
      <c r="A68" s="11">
        <f t="shared" si="0"/>
        <v>161271.79999999999</v>
      </c>
      <c r="B68" s="15">
        <v>42317</v>
      </c>
      <c r="C68" s="12"/>
      <c r="D68" s="10" t="s">
        <v>18</v>
      </c>
      <c r="E68" s="13"/>
      <c r="F68" s="13">
        <v>8907.73</v>
      </c>
      <c r="G68" s="13">
        <f t="shared" si="1"/>
        <v>170179.53</v>
      </c>
    </row>
    <row r="69" spans="1:7" s="2" customFormat="1" x14ac:dyDescent="0.25">
      <c r="A69" s="11">
        <f t="shared" si="0"/>
        <v>170179.53</v>
      </c>
      <c r="B69" s="15">
        <v>42318</v>
      </c>
      <c r="C69" s="12">
        <v>2590</v>
      </c>
      <c r="D69" s="10" t="s">
        <v>31</v>
      </c>
      <c r="E69" s="13">
        <v>23639.759999999998</v>
      </c>
      <c r="F69" s="13"/>
      <c r="G69" s="13">
        <f t="shared" si="1"/>
        <v>146539.76999999999</v>
      </c>
    </row>
    <row r="70" spans="1:7" s="2" customFormat="1" ht="30" x14ac:dyDescent="0.25">
      <c r="A70" s="11">
        <f t="shared" si="0"/>
        <v>146539.76999999999</v>
      </c>
      <c r="B70" s="15">
        <v>42318</v>
      </c>
      <c r="C70" s="12" t="s">
        <v>11</v>
      </c>
      <c r="D70" s="10" t="s">
        <v>66</v>
      </c>
      <c r="E70" s="13">
        <v>1200</v>
      </c>
      <c r="F70" s="13"/>
      <c r="G70" s="13">
        <f t="shared" si="1"/>
        <v>145339.76999999999</v>
      </c>
    </row>
    <row r="71" spans="1:7" s="2" customFormat="1" x14ac:dyDescent="0.25">
      <c r="A71" s="11">
        <f t="shared" ref="A71:A134" si="2">G70</f>
        <v>145339.76999999999</v>
      </c>
      <c r="B71" s="15">
        <v>42318</v>
      </c>
      <c r="C71" s="12" t="s">
        <v>11</v>
      </c>
      <c r="D71" s="10" t="s">
        <v>67</v>
      </c>
      <c r="E71" s="13">
        <v>8544.36</v>
      </c>
      <c r="F71" s="13"/>
      <c r="G71" s="13">
        <f t="shared" ref="G71:G134" si="3">A71-E71+F71</f>
        <v>136795.40999999997</v>
      </c>
    </row>
    <row r="72" spans="1:7" s="2" customFormat="1" ht="30" x14ac:dyDescent="0.25">
      <c r="A72" s="11">
        <f t="shared" si="2"/>
        <v>136795.40999999997</v>
      </c>
      <c r="B72" s="15">
        <v>42318</v>
      </c>
      <c r="C72" s="12" t="s">
        <v>11</v>
      </c>
      <c r="D72" s="10" t="s">
        <v>68</v>
      </c>
      <c r="E72" s="13">
        <v>1000</v>
      </c>
      <c r="F72" s="13"/>
      <c r="G72" s="13">
        <f t="shared" si="3"/>
        <v>135795.40999999997</v>
      </c>
    </row>
    <row r="73" spans="1:7" s="2" customFormat="1" ht="30" x14ac:dyDescent="0.25">
      <c r="A73" s="11">
        <f t="shared" si="2"/>
        <v>135795.40999999997</v>
      </c>
      <c r="B73" s="15">
        <v>42318</v>
      </c>
      <c r="C73" s="12" t="s">
        <v>11</v>
      </c>
      <c r="D73" s="10" t="s">
        <v>69</v>
      </c>
      <c r="E73" s="13">
        <v>2000</v>
      </c>
      <c r="F73" s="13"/>
      <c r="G73" s="13">
        <f t="shared" si="3"/>
        <v>133795.40999999997</v>
      </c>
    </row>
    <row r="74" spans="1:7" s="2" customFormat="1" x14ac:dyDescent="0.25">
      <c r="A74" s="11">
        <f t="shared" si="2"/>
        <v>133795.40999999997</v>
      </c>
      <c r="B74" s="15">
        <v>42318</v>
      </c>
      <c r="C74" s="12"/>
      <c r="D74" s="10" t="s">
        <v>70</v>
      </c>
      <c r="E74" s="13"/>
      <c r="F74" s="13">
        <v>18956.2</v>
      </c>
      <c r="G74" s="13">
        <f t="shared" si="3"/>
        <v>152751.60999999999</v>
      </c>
    </row>
    <row r="75" spans="1:7" s="2" customFormat="1" x14ac:dyDescent="0.25">
      <c r="A75" s="11">
        <f t="shared" si="2"/>
        <v>152751.60999999999</v>
      </c>
      <c r="B75" s="15">
        <v>42318</v>
      </c>
      <c r="C75" s="12"/>
      <c r="D75" s="10" t="s">
        <v>18</v>
      </c>
      <c r="E75" s="13"/>
      <c r="F75" s="13">
        <v>18360.599999999999</v>
      </c>
      <c r="G75" s="13">
        <f t="shared" si="3"/>
        <v>171112.21</v>
      </c>
    </row>
    <row r="76" spans="1:7" s="2" customFormat="1" x14ac:dyDescent="0.25">
      <c r="A76" s="11">
        <f t="shared" si="2"/>
        <v>171112.21</v>
      </c>
      <c r="B76" s="15">
        <v>42318</v>
      </c>
      <c r="C76" s="12"/>
      <c r="D76" s="10" t="s">
        <v>18</v>
      </c>
      <c r="E76" s="16"/>
      <c r="F76" s="13">
        <v>11711.66</v>
      </c>
      <c r="G76" s="13">
        <f t="shared" si="3"/>
        <v>182823.87</v>
      </c>
    </row>
    <row r="77" spans="1:7" s="2" customFormat="1" x14ac:dyDescent="0.25">
      <c r="A77" s="11">
        <f t="shared" si="2"/>
        <v>182823.87</v>
      </c>
      <c r="B77" s="15">
        <v>42318</v>
      </c>
      <c r="C77" s="12" t="s">
        <v>11</v>
      </c>
      <c r="D77" s="20" t="s">
        <v>71</v>
      </c>
      <c r="E77" s="16">
        <v>1100.02</v>
      </c>
      <c r="F77" s="13"/>
      <c r="G77" s="13">
        <f t="shared" si="3"/>
        <v>181723.85</v>
      </c>
    </row>
    <row r="78" spans="1:7" s="2" customFormat="1" x14ac:dyDescent="0.25">
      <c r="A78" s="11">
        <f t="shared" si="2"/>
        <v>181723.85</v>
      </c>
      <c r="B78" s="15">
        <v>42319</v>
      </c>
      <c r="C78" s="12"/>
      <c r="D78" s="10" t="s">
        <v>70</v>
      </c>
      <c r="E78" s="16"/>
      <c r="F78" s="13">
        <v>380.2</v>
      </c>
      <c r="G78" s="13">
        <f t="shared" si="3"/>
        <v>182104.05000000002</v>
      </c>
    </row>
    <row r="79" spans="1:7" s="2" customFormat="1" x14ac:dyDescent="0.25">
      <c r="A79" s="11">
        <f t="shared" si="2"/>
        <v>182104.05000000002</v>
      </c>
      <c r="B79" s="15">
        <v>42319</v>
      </c>
      <c r="C79" s="12"/>
      <c r="D79" s="10" t="s">
        <v>70</v>
      </c>
      <c r="E79" s="16"/>
      <c r="F79" s="13">
        <v>380.2</v>
      </c>
      <c r="G79" s="13">
        <f t="shared" si="3"/>
        <v>182484.25000000003</v>
      </c>
    </row>
    <row r="80" spans="1:7" s="2" customFormat="1" x14ac:dyDescent="0.25">
      <c r="A80" s="11">
        <f t="shared" si="2"/>
        <v>182484.25000000003</v>
      </c>
      <c r="B80" s="15">
        <v>42319</v>
      </c>
      <c r="C80" s="12"/>
      <c r="D80" s="10" t="s">
        <v>70</v>
      </c>
      <c r="E80" s="16"/>
      <c r="F80" s="13">
        <v>380.2</v>
      </c>
      <c r="G80" s="13">
        <f t="shared" si="3"/>
        <v>182864.45000000004</v>
      </c>
    </row>
    <row r="81" spans="1:7" s="2" customFormat="1" ht="30" x14ac:dyDescent="0.25">
      <c r="A81" s="11">
        <f t="shared" si="2"/>
        <v>182864.45000000004</v>
      </c>
      <c r="B81" s="15">
        <v>42319</v>
      </c>
      <c r="C81" s="12" t="s">
        <v>11</v>
      </c>
      <c r="D81" s="20" t="s">
        <v>72</v>
      </c>
      <c r="E81" s="16">
        <v>1200</v>
      </c>
      <c r="F81" s="13"/>
      <c r="G81" s="13">
        <f t="shared" si="3"/>
        <v>181664.45000000004</v>
      </c>
    </row>
    <row r="82" spans="1:7" s="2" customFormat="1" ht="30" x14ac:dyDescent="0.25">
      <c r="A82" s="11">
        <f t="shared" si="2"/>
        <v>181664.45000000004</v>
      </c>
      <c r="B82" s="15">
        <v>42319</v>
      </c>
      <c r="C82" s="19" t="s">
        <v>11</v>
      </c>
      <c r="D82" s="20" t="s">
        <v>73</v>
      </c>
      <c r="E82" s="16">
        <v>800</v>
      </c>
      <c r="F82" s="13"/>
      <c r="G82" s="13">
        <f t="shared" si="3"/>
        <v>180864.45000000004</v>
      </c>
    </row>
    <row r="83" spans="1:7" s="2" customFormat="1" x14ac:dyDescent="0.25">
      <c r="A83" s="11">
        <f t="shared" si="2"/>
        <v>180864.45000000004</v>
      </c>
      <c r="B83" s="15">
        <v>42319</v>
      </c>
      <c r="C83" s="12" t="s">
        <v>11</v>
      </c>
      <c r="D83" s="10" t="s">
        <v>74</v>
      </c>
      <c r="E83" s="13">
        <v>7831.86</v>
      </c>
      <c r="F83" s="13"/>
      <c r="G83" s="13">
        <f t="shared" si="3"/>
        <v>173032.59000000005</v>
      </c>
    </row>
    <row r="84" spans="1:7" s="2" customFormat="1" ht="30" x14ac:dyDescent="0.25">
      <c r="A84" s="11">
        <f t="shared" si="2"/>
        <v>173032.59000000005</v>
      </c>
      <c r="B84" s="15">
        <v>42319</v>
      </c>
      <c r="C84" s="12" t="s">
        <v>11</v>
      </c>
      <c r="D84" s="10" t="s">
        <v>75</v>
      </c>
      <c r="E84" s="13">
        <v>21924</v>
      </c>
      <c r="F84" s="13"/>
      <c r="G84" s="13">
        <f t="shared" si="3"/>
        <v>151108.59000000005</v>
      </c>
    </row>
    <row r="85" spans="1:7" s="2" customFormat="1" x14ac:dyDescent="0.25">
      <c r="A85" s="11">
        <f t="shared" si="2"/>
        <v>151108.59000000005</v>
      </c>
      <c r="B85" s="15">
        <v>42319</v>
      </c>
      <c r="C85" s="12" t="s">
        <v>11</v>
      </c>
      <c r="D85" s="10" t="s">
        <v>76</v>
      </c>
      <c r="E85" s="13">
        <v>3829.62</v>
      </c>
      <c r="F85" s="13"/>
      <c r="G85" s="13">
        <f t="shared" si="3"/>
        <v>147278.97000000006</v>
      </c>
    </row>
    <row r="86" spans="1:7" s="2" customFormat="1" ht="30" x14ac:dyDescent="0.25">
      <c r="A86" s="11">
        <f t="shared" si="2"/>
        <v>147278.97000000006</v>
      </c>
      <c r="B86" s="15">
        <v>42319</v>
      </c>
      <c r="C86" s="12" t="s">
        <v>11</v>
      </c>
      <c r="D86" s="10" t="s">
        <v>77</v>
      </c>
      <c r="E86" s="13">
        <v>2199.9699999999998</v>
      </c>
      <c r="F86" s="13"/>
      <c r="G86" s="13">
        <f t="shared" si="3"/>
        <v>145079.00000000006</v>
      </c>
    </row>
    <row r="87" spans="1:7" s="2" customFormat="1" ht="30" x14ac:dyDescent="0.25">
      <c r="A87" s="11">
        <f t="shared" si="2"/>
        <v>145079.00000000006</v>
      </c>
      <c r="B87" s="15">
        <v>42320</v>
      </c>
      <c r="C87" s="12" t="s">
        <v>11</v>
      </c>
      <c r="D87" s="10" t="s">
        <v>78</v>
      </c>
      <c r="E87" s="13">
        <v>1600</v>
      </c>
      <c r="F87" s="13"/>
      <c r="G87" s="13">
        <f t="shared" si="3"/>
        <v>143479.00000000006</v>
      </c>
    </row>
    <row r="88" spans="1:7" s="2" customFormat="1" x14ac:dyDescent="0.25">
      <c r="A88" s="11">
        <f t="shared" si="2"/>
        <v>143479.00000000006</v>
      </c>
      <c r="B88" s="15">
        <v>42320</v>
      </c>
      <c r="C88" s="12" t="s">
        <v>11</v>
      </c>
      <c r="D88" s="20" t="s">
        <v>79</v>
      </c>
      <c r="E88" s="16">
        <v>19065.87</v>
      </c>
      <c r="F88" s="13"/>
      <c r="G88" s="13">
        <f t="shared" si="3"/>
        <v>124413.13000000006</v>
      </c>
    </row>
    <row r="89" spans="1:7" s="2" customFormat="1" x14ac:dyDescent="0.25">
      <c r="A89" s="11">
        <f t="shared" si="2"/>
        <v>124413.13000000006</v>
      </c>
      <c r="B89" s="15">
        <v>42320</v>
      </c>
      <c r="C89" s="12" t="s">
        <v>11</v>
      </c>
      <c r="D89" s="20" t="s">
        <v>79</v>
      </c>
      <c r="E89" s="16">
        <v>5412.03</v>
      </c>
      <c r="F89" s="13"/>
      <c r="G89" s="13">
        <f t="shared" si="3"/>
        <v>119001.10000000006</v>
      </c>
    </row>
    <row r="90" spans="1:7" s="2" customFormat="1" x14ac:dyDescent="0.25">
      <c r="A90" s="11">
        <f t="shared" si="2"/>
        <v>119001.10000000006</v>
      </c>
      <c r="B90" s="15">
        <v>42320</v>
      </c>
      <c r="C90" s="12"/>
      <c r="D90" s="10" t="s">
        <v>18</v>
      </c>
      <c r="E90" s="16"/>
      <c r="F90" s="13">
        <v>17425.23</v>
      </c>
      <c r="G90" s="13">
        <f t="shared" si="3"/>
        <v>136426.33000000007</v>
      </c>
    </row>
    <row r="91" spans="1:7" s="2" customFormat="1" x14ac:dyDescent="0.25">
      <c r="A91" s="11">
        <f t="shared" si="2"/>
        <v>136426.33000000007</v>
      </c>
      <c r="B91" s="15">
        <v>42320</v>
      </c>
      <c r="C91" s="12" t="s">
        <v>11</v>
      </c>
      <c r="D91" s="10" t="s">
        <v>80</v>
      </c>
      <c r="E91" s="13">
        <v>1392</v>
      </c>
      <c r="F91" s="13"/>
      <c r="G91" s="13">
        <f t="shared" si="3"/>
        <v>135034.33000000007</v>
      </c>
    </row>
    <row r="92" spans="1:7" s="2" customFormat="1" ht="30" x14ac:dyDescent="0.25">
      <c r="A92" s="11">
        <f t="shared" si="2"/>
        <v>135034.33000000007</v>
      </c>
      <c r="B92" s="15">
        <v>42320</v>
      </c>
      <c r="C92" s="12" t="s">
        <v>11</v>
      </c>
      <c r="D92" s="10" t="s">
        <v>81</v>
      </c>
      <c r="E92" s="13">
        <v>2400</v>
      </c>
      <c r="F92" s="13"/>
      <c r="G92" s="13">
        <f t="shared" si="3"/>
        <v>132634.33000000007</v>
      </c>
    </row>
    <row r="93" spans="1:7" s="2" customFormat="1" x14ac:dyDescent="0.25">
      <c r="A93" s="11">
        <f t="shared" si="2"/>
        <v>132634.33000000007</v>
      </c>
      <c r="B93" s="15">
        <v>42320</v>
      </c>
      <c r="C93" s="12"/>
      <c r="D93" s="21"/>
      <c r="E93" s="13"/>
      <c r="F93" s="13"/>
      <c r="G93" s="13">
        <f t="shared" si="3"/>
        <v>132634.33000000007</v>
      </c>
    </row>
    <row r="94" spans="1:7" s="2" customFormat="1" x14ac:dyDescent="0.25">
      <c r="A94" s="11">
        <f t="shared" si="2"/>
        <v>132634.33000000007</v>
      </c>
      <c r="B94" s="15">
        <v>42320</v>
      </c>
      <c r="C94" s="19" t="s">
        <v>11</v>
      </c>
      <c r="D94" s="20" t="s">
        <v>82</v>
      </c>
      <c r="E94" s="16">
        <v>5250</v>
      </c>
      <c r="F94" s="16"/>
      <c r="G94" s="13">
        <f t="shared" si="3"/>
        <v>127384.33000000007</v>
      </c>
    </row>
    <row r="95" spans="1:7" s="2" customFormat="1" x14ac:dyDescent="0.25">
      <c r="A95" s="11">
        <f t="shared" si="2"/>
        <v>127384.33000000007</v>
      </c>
      <c r="B95" s="15">
        <v>42320</v>
      </c>
      <c r="C95" s="19"/>
      <c r="D95" s="22" t="s">
        <v>83</v>
      </c>
      <c r="E95" s="16"/>
      <c r="F95" s="16">
        <v>1869140.39</v>
      </c>
      <c r="G95" s="13">
        <f t="shared" si="3"/>
        <v>1996524.72</v>
      </c>
    </row>
    <row r="96" spans="1:7" s="2" customFormat="1" x14ac:dyDescent="0.25">
      <c r="A96" s="11">
        <f t="shared" si="2"/>
        <v>1996524.72</v>
      </c>
      <c r="B96" s="15">
        <v>42320</v>
      </c>
      <c r="C96" s="19" t="s">
        <v>11</v>
      </c>
      <c r="D96" s="22" t="s">
        <v>84</v>
      </c>
      <c r="E96" s="16">
        <v>6712.92</v>
      </c>
      <c r="F96" s="16"/>
      <c r="G96" s="13">
        <f t="shared" si="3"/>
        <v>1989811.8</v>
      </c>
    </row>
    <row r="97" spans="1:7" s="2" customFormat="1" ht="30" x14ac:dyDescent="0.25">
      <c r="A97" s="11">
        <f t="shared" si="2"/>
        <v>1989811.8</v>
      </c>
      <c r="B97" s="15">
        <v>42320</v>
      </c>
      <c r="C97" s="19">
        <v>2591</v>
      </c>
      <c r="D97" s="22" t="s">
        <v>85</v>
      </c>
      <c r="E97" s="16">
        <v>696</v>
      </c>
      <c r="F97" s="16"/>
      <c r="G97" s="13">
        <f t="shared" si="3"/>
        <v>1989115.8</v>
      </c>
    </row>
    <row r="98" spans="1:7" s="2" customFormat="1" x14ac:dyDescent="0.25">
      <c r="A98" s="11">
        <f t="shared" si="2"/>
        <v>1989115.8</v>
      </c>
      <c r="B98" s="15">
        <v>42320</v>
      </c>
      <c r="C98" s="19">
        <v>2592</v>
      </c>
      <c r="D98" s="20" t="s">
        <v>65</v>
      </c>
      <c r="E98" s="16">
        <v>4695</v>
      </c>
      <c r="F98" s="16"/>
      <c r="G98" s="13">
        <f t="shared" si="3"/>
        <v>1984420.8</v>
      </c>
    </row>
    <row r="99" spans="1:7" s="2" customFormat="1" ht="30" x14ac:dyDescent="0.25">
      <c r="A99" s="11">
        <f t="shared" si="2"/>
        <v>1984420.8</v>
      </c>
      <c r="B99" s="15">
        <v>42321</v>
      </c>
      <c r="C99" s="19">
        <v>2593</v>
      </c>
      <c r="D99" s="20" t="s">
        <v>86</v>
      </c>
      <c r="E99" s="16">
        <v>15572.79</v>
      </c>
      <c r="F99" s="16"/>
      <c r="G99" s="13">
        <f t="shared" si="3"/>
        <v>1968848.01</v>
      </c>
    </row>
    <row r="100" spans="1:7" s="2" customFormat="1" ht="30" x14ac:dyDescent="0.25">
      <c r="A100" s="11">
        <f t="shared" si="2"/>
        <v>1968848.01</v>
      </c>
      <c r="B100" s="15">
        <v>42321</v>
      </c>
      <c r="C100" s="19">
        <v>2594</v>
      </c>
      <c r="D100" s="20" t="s">
        <v>87</v>
      </c>
      <c r="E100" s="16">
        <v>188728.21</v>
      </c>
      <c r="F100" s="16"/>
      <c r="G100" s="13">
        <f t="shared" si="3"/>
        <v>1780119.8</v>
      </c>
    </row>
    <row r="101" spans="1:7" s="2" customFormat="1" ht="30" x14ac:dyDescent="0.25">
      <c r="A101" s="11">
        <f t="shared" si="2"/>
        <v>1780119.8</v>
      </c>
      <c r="B101" s="15">
        <v>42321</v>
      </c>
      <c r="C101" s="19">
        <v>2595</v>
      </c>
      <c r="D101" s="20" t="s">
        <v>88</v>
      </c>
      <c r="E101" s="16">
        <v>21370</v>
      </c>
      <c r="F101" s="16"/>
      <c r="G101" s="13">
        <f t="shared" si="3"/>
        <v>1758749.8</v>
      </c>
    </row>
    <row r="102" spans="1:7" s="2" customFormat="1" x14ac:dyDescent="0.25">
      <c r="A102" s="11">
        <f t="shared" si="2"/>
        <v>1758749.8</v>
      </c>
      <c r="B102" s="15">
        <v>42321</v>
      </c>
      <c r="C102" s="19">
        <v>2596</v>
      </c>
      <c r="D102" s="20" t="s">
        <v>33</v>
      </c>
      <c r="E102" s="16">
        <v>1322.4</v>
      </c>
      <c r="F102" s="16"/>
      <c r="G102" s="13">
        <f t="shared" si="3"/>
        <v>1757427.4000000001</v>
      </c>
    </row>
    <row r="103" spans="1:7" s="2" customFormat="1" ht="30" x14ac:dyDescent="0.25">
      <c r="A103" s="11">
        <f t="shared" si="2"/>
        <v>1757427.4000000001</v>
      </c>
      <c r="B103" s="15">
        <v>42321</v>
      </c>
      <c r="C103" s="19">
        <v>2597</v>
      </c>
      <c r="D103" s="20" t="s">
        <v>89</v>
      </c>
      <c r="E103" s="16">
        <v>3743.01</v>
      </c>
      <c r="F103" s="16"/>
      <c r="G103" s="13">
        <f t="shared" si="3"/>
        <v>1753684.3900000001</v>
      </c>
    </row>
    <row r="104" spans="1:7" s="2" customFormat="1" x14ac:dyDescent="0.25">
      <c r="A104" s="11">
        <f t="shared" si="2"/>
        <v>1753684.3900000001</v>
      </c>
      <c r="B104" s="15">
        <v>42321</v>
      </c>
      <c r="C104" s="19" t="s">
        <v>11</v>
      </c>
      <c r="D104" s="20" t="s">
        <v>90</v>
      </c>
      <c r="E104" s="16">
        <v>47500</v>
      </c>
      <c r="F104" s="16"/>
      <c r="G104" s="13">
        <f t="shared" si="3"/>
        <v>1706184.3900000001</v>
      </c>
    </row>
    <row r="105" spans="1:7" s="2" customFormat="1" x14ac:dyDescent="0.25">
      <c r="A105" s="11">
        <f t="shared" si="2"/>
        <v>1706184.3900000001</v>
      </c>
      <c r="B105" s="15">
        <v>42321</v>
      </c>
      <c r="C105" s="19" t="s">
        <v>11</v>
      </c>
      <c r="D105" s="20" t="s">
        <v>91</v>
      </c>
      <c r="E105" s="16">
        <v>1160</v>
      </c>
      <c r="F105" s="16"/>
      <c r="G105" s="13">
        <f t="shared" si="3"/>
        <v>1705024.3900000001</v>
      </c>
    </row>
    <row r="106" spans="1:7" s="2" customFormat="1" x14ac:dyDescent="0.25">
      <c r="A106" s="11">
        <f t="shared" si="2"/>
        <v>1705024.3900000001</v>
      </c>
      <c r="B106" s="15">
        <v>42321</v>
      </c>
      <c r="C106" s="19" t="s">
        <v>11</v>
      </c>
      <c r="D106" s="20" t="s">
        <v>92</v>
      </c>
      <c r="E106" s="16">
        <v>17000</v>
      </c>
      <c r="F106" s="16"/>
      <c r="G106" s="13">
        <f t="shared" si="3"/>
        <v>1688024.3900000001</v>
      </c>
    </row>
    <row r="107" spans="1:7" s="2" customFormat="1" x14ac:dyDescent="0.25">
      <c r="A107" s="11">
        <f t="shared" si="2"/>
        <v>1688024.3900000001</v>
      </c>
      <c r="B107" s="15">
        <v>42321</v>
      </c>
      <c r="C107" s="19" t="s">
        <v>11</v>
      </c>
      <c r="D107" s="20" t="s">
        <v>93</v>
      </c>
      <c r="E107" s="16">
        <v>4560</v>
      </c>
      <c r="F107" s="16"/>
      <c r="G107" s="13">
        <f t="shared" si="3"/>
        <v>1683464.3900000001</v>
      </c>
    </row>
    <row r="108" spans="1:7" s="2" customFormat="1" x14ac:dyDescent="0.25">
      <c r="A108" s="11">
        <f t="shared" si="2"/>
        <v>1683464.3900000001</v>
      </c>
      <c r="B108" s="15">
        <v>42321</v>
      </c>
      <c r="C108" s="19"/>
      <c r="D108" s="20" t="s">
        <v>18</v>
      </c>
      <c r="E108" s="16"/>
      <c r="F108" s="16">
        <v>19522.259999999998</v>
      </c>
      <c r="G108" s="13">
        <f t="shared" si="3"/>
        <v>1702986.6500000001</v>
      </c>
    </row>
    <row r="109" spans="1:7" s="2" customFormat="1" x14ac:dyDescent="0.25">
      <c r="A109" s="11">
        <f t="shared" si="2"/>
        <v>1702986.6500000001</v>
      </c>
      <c r="B109" s="15">
        <v>42321</v>
      </c>
      <c r="C109" s="19" t="s">
        <v>11</v>
      </c>
      <c r="D109" s="20" t="s">
        <v>94</v>
      </c>
      <c r="E109" s="16">
        <v>9802</v>
      </c>
      <c r="F109" s="16"/>
      <c r="G109" s="13">
        <f t="shared" si="3"/>
        <v>1693184.6500000001</v>
      </c>
    </row>
    <row r="110" spans="1:7" s="2" customFormat="1" x14ac:dyDescent="0.25">
      <c r="A110" s="11">
        <f t="shared" si="2"/>
        <v>1693184.6500000001</v>
      </c>
      <c r="B110" s="15">
        <v>42321</v>
      </c>
      <c r="C110" s="19" t="s">
        <v>11</v>
      </c>
      <c r="D110" s="20" t="s">
        <v>95</v>
      </c>
      <c r="E110" s="16">
        <v>3536</v>
      </c>
      <c r="F110" s="16"/>
      <c r="G110" s="13">
        <f t="shared" si="3"/>
        <v>1689648.6500000001</v>
      </c>
    </row>
    <row r="111" spans="1:7" s="2" customFormat="1" x14ac:dyDescent="0.25">
      <c r="A111" s="11">
        <f t="shared" si="2"/>
        <v>1689648.6500000001</v>
      </c>
      <c r="B111" s="15">
        <v>42321</v>
      </c>
      <c r="C111" s="19" t="s">
        <v>11</v>
      </c>
      <c r="D111" s="20" t="s">
        <v>96</v>
      </c>
      <c r="E111" s="16">
        <v>3524.14</v>
      </c>
      <c r="F111" s="16"/>
      <c r="G111" s="13">
        <f t="shared" si="3"/>
        <v>1686124.5100000002</v>
      </c>
    </row>
    <row r="112" spans="1:7" s="2" customFormat="1" x14ac:dyDescent="0.25">
      <c r="A112" s="11">
        <f t="shared" si="2"/>
        <v>1686124.5100000002</v>
      </c>
      <c r="B112" s="15">
        <v>42321</v>
      </c>
      <c r="C112" s="19" t="s">
        <v>11</v>
      </c>
      <c r="D112" s="20" t="s">
        <v>96</v>
      </c>
      <c r="E112" s="16">
        <v>3524.14</v>
      </c>
      <c r="F112" s="16"/>
      <c r="G112" s="13">
        <f t="shared" si="3"/>
        <v>1682600.3700000003</v>
      </c>
    </row>
    <row r="113" spans="1:7" s="2" customFormat="1" x14ac:dyDescent="0.25">
      <c r="A113" s="11">
        <f t="shared" si="2"/>
        <v>1682600.3700000003</v>
      </c>
      <c r="B113" s="15">
        <v>42321</v>
      </c>
      <c r="C113" s="19" t="s">
        <v>11</v>
      </c>
      <c r="D113" s="20" t="s">
        <v>96</v>
      </c>
      <c r="E113" s="16">
        <v>3524.14</v>
      </c>
      <c r="F113" s="16"/>
      <c r="G113" s="13">
        <f t="shared" si="3"/>
        <v>1679076.2300000004</v>
      </c>
    </row>
    <row r="114" spans="1:7" s="2" customFormat="1" x14ac:dyDescent="0.25">
      <c r="A114" s="11">
        <f t="shared" si="2"/>
        <v>1679076.2300000004</v>
      </c>
      <c r="B114" s="15">
        <v>42321</v>
      </c>
      <c r="C114" s="19" t="s">
        <v>11</v>
      </c>
      <c r="D114" s="20" t="s">
        <v>97</v>
      </c>
      <c r="E114" s="16">
        <v>600</v>
      </c>
      <c r="F114" s="16"/>
      <c r="G114" s="13">
        <f t="shared" si="3"/>
        <v>1678476.2300000004</v>
      </c>
    </row>
    <row r="115" spans="1:7" s="2" customFormat="1" x14ac:dyDescent="0.25">
      <c r="A115" s="11">
        <f t="shared" si="2"/>
        <v>1678476.2300000004</v>
      </c>
      <c r="B115" s="15">
        <v>42321</v>
      </c>
      <c r="C115" s="19" t="s">
        <v>11</v>
      </c>
      <c r="D115" s="20" t="s">
        <v>98</v>
      </c>
      <c r="E115" s="16">
        <v>600</v>
      </c>
      <c r="F115" s="16"/>
      <c r="G115" s="13">
        <f t="shared" si="3"/>
        <v>1677876.2300000004</v>
      </c>
    </row>
    <row r="116" spans="1:7" s="2" customFormat="1" x14ac:dyDescent="0.25">
      <c r="A116" s="11">
        <f t="shared" si="2"/>
        <v>1677876.2300000004</v>
      </c>
      <c r="B116" s="15">
        <v>42321</v>
      </c>
      <c r="C116" s="19" t="s">
        <v>11</v>
      </c>
      <c r="D116" s="10" t="s">
        <v>99</v>
      </c>
      <c r="E116" s="13">
        <v>456046.61</v>
      </c>
      <c r="F116" s="13"/>
      <c r="G116" s="13">
        <f t="shared" si="3"/>
        <v>1221829.6200000006</v>
      </c>
    </row>
    <row r="117" spans="1:7" s="2" customFormat="1" x14ac:dyDescent="0.25">
      <c r="A117" s="11">
        <f t="shared" si="2"/>
        <v>1221829.6200000006</v>
      </c>
      <c r="B117" s="15">
        <v>42321</v>
      </c>
      <c r="C117" s="19" t="s">
        <v>11</v>
      </c>
      <c r="D117" s="10" t="s">
        <v>100</v>
      </c>
      <c r="E117" s="13">
        <v>95735.43</v>
      </c>
      <c r="F117" s="13"/>
      <c r="G117" s="13">
        <f t="shared" si="3"/>
        <v>1126094.1900000006</v>
      </c>
    </row>
    <row r="118" spans="1:7" s="2" customFormat="1" ht="30" x14ac:dyDescent="0.25">
      <c r="A118" s="11">
        <f t="shared" si="2"/>
        <v>1126094.1900000006</v>
      </c>
      <c r="B118" s="15">
        <v>42321</v>
      </c>
      <c r="C118" s="19" t="s">
        <v>11</v>
      </c>
      <c r="D118" s="10" t="s">
        <v>101</v>
      </c>
      <c r="E118" s="13">
        <v>25444.05</v>
      </c>
      <c r="F118" s="13"/>
      <c r="G118" s="13">
        <f t="shared" si="3"/>
        <v>1100650.1400000006</v>
      </c>
    </row>
    <row r="119" spans="1:7" s="2" customFormat="1" ht="30" x14ac:dyDescent="0.25">
      <c r="A119" s="11">
        <f t="shared" si="2"/>
        <v>1100650.1400000006</v>
      </c>
      <c r="B119" s="15">
        <v>42321</v>
      </c>
      <c r="C119" s="19" t="s">
        <v>11</v>
      </c>
      <c r="D119" s="10" t="s">
        <v>102</v>
      </c>
      <c r="E119" s="13">
        <v>68519.39</v>
      </c>
      <c r="F119" s="13"/>
      <c r="G119" s="13">
        <f t="shared" si="3"/>
        <v>1032130.7500000006</v>
      </c>
    </row>
    <row r="120" spans="1:7" s="2" customFormat="1" x14ac:dyDescent="0.25">
      <c r="A120" s="11">
        <f t="shared" si="2"/>
        <v>1032130.7500000006</v>
      </c>
      <c r="B120" s="23">
        <v>42321</v>
      </c>
      <c r="C120" s="24" t="s">
        <v>11</v>
      </c>
      <c r="D120" s="25" t="s">
        <v>103</v>
      </c>
      <c r="E120" s="26">
        <v>14096.56</v>
      </c>
      <c r="F120" s="26"/>
      <c r="G120" s="26">
        <f t="shared" si="3"/>
        <v>1018034.1900000005</v>
      </c>
    </row>
    <row r="121" spans="1:7" s="2" customFormat="1" x14ac:dyDescent="0.25">
      <c r="A121" s="11">
        <f t="shared" si="2"/>
        <v>1018034.1900000005</v>
      </c>
      <c r="B121" s="15">
        <v>42321</v>
      </c>
      <c r="C121" s="19" t="s">
        <v>11</v>
      </c>
      <c r="D121" s="10" t="s">
        <v>104</v>
      </c>
      <c r="E121" s="13">
        <v>78341.37</v>
      </c>
      <c r="F121" s="13"/>
      <c r="G121" s="13">
        <f t="shared" si="3"/>
        <v>939692.82000000053</v>
      </c>
    </row>
    <row r="122" spans="1:7" s="2" customFormat="1" x14ac:dyDescent="0.25">
      <c r="A122" s="11">
        <f t="shared" si="2"/>
        <v>939692.82000000053</v>
      </c>
      <c r="B122" s="15">
        <v>42321</v>
      </c>
      <c r="C122" s="12"/>
      <c r="D122" s="10" t="s">
        <v>105</v>
      </c>
      <c r="E122" s="13"/>
      <c r="F122" s="13">
        <v>8850</v>
      </c>
      <c r="G122" s="13">
        <f t="shared" si="3"/>
        <v>948542.82000000053</v>
      </c>
    </row>
    <row r="123" spans="1:7" s="2" customFormat="1" x14ac:dyDescent="0.25">
      <c r="A123" s="11">
        <f t="shared" si="2"/>
        <v>948542.82000000053</v>
      </c>
      <c r="B123" s="15">
        <v>42321</v>
      </c>
      <c r="C123" s="12" t="s">
        <v>11</v>
      </c>
      <c r="D123" s="10" t="s">
        <v>106</v>
      </c>
      <c r="E123" s="13">
        <v>5062.08</v>
      </c>
      <c r="F123" s="13"/>
      <c r="G123" s="13">
        <f t="shared" si="3"/>
        <v>943480.74000000057</v>
      </c>
    </row>
    <row r="124" spans="1:7" s="2" customFormat="1" x14ac:dyDescent="0.25">
      <c r="A124" s="11">
        <f t="shared" si="2"/>
        <v>943480.74000000057</v>
      </c>
      <c r="B124" s="15">
        <v>42321</v>
      </c>
      <c r="C124" s="12" t="s">
        <v>11</v>
      </c>
      <c r="D124" s="10" t="s">
        <v>107</v>
      </c>
      <c r="E124" s="13">
        <v>3960.52</v>
      </c>
      <c r="F124" s="13"/>
      <c r="G124" s="13">
        <f t="shared" si="3"/>
        <v>939520.22000000055</v>
      </c>
    </row>
    <row r="125" spans="1:7" s="2" customFormat="1" x14ac:dyDescent="0.25">
      <c r="A125" s="11">
        <f t="shared" si="2"/>
        <v>939520.22000000055</v>
      </c>
      <c r="B125" s="15">
        <v>42321</v>
      </c>
      <c r="C125" s="12" t="s">
        <v>11</v>
      </c>
      <c r="D125" s="10" t="s">
        <v>108</v>
      </c>
      <c r="E125" s="13">
        <v>4272</v>
      </c>
      <c r="F125" s="13"/>
      <c r="G125" s="13">
        <f t="shared" si="3"/>
        <v>935248.22000000055</v>
      </c>
    </row>
    <row r="126" spans="1:7" s="2" customFormat="1" x14ac:dyDescent="0.25">
      <c r="A126" s="11">
        <f t="shared" si="2"/>
        <v>935248.22000000055</v>
      </c>
      <c r="B126" s="15">
        <v>42321</v>
      </c>
      <c r="C126" s="12" t="s">
        <v>11</v>
      </c>
      <c r="D126" s="10" t="s">
        <v>109</v>
      </c>
      <c r="E126" s="13">
        <v>3772.6</v>
      </c>
      <c r="F126" s="13"/>
      <c r="G126" s="13">
        <f t="shared" si="3"/>
        <v>931475.62000000058</v>
      </c>
    </row>
    <row r="127" spans="1:7" s="2" customFormat="1" x14ac:dyDescent="0.25">
      <c r="A127" s="11">
        <f t="shared" si="2"/>
        <v>931475.62000000058</v>
      </c>
      <c r="B127" s="15">
        <v>42321</v>
      </c>
      <c r="C127" s="12" t="s">
        <v>11</v>
      </c>
      <c r="D127" s="10" t="s">
        <v>109</v>
      </c>
      <c r="E127" s="16">
        <v>13200</v>
      </c>
      <c r="F127" s="13"/>
      <c r="G127" s="13">
        <f t="shared" si="3"/>
        <v>918275.62000000058</v>
      </c>
    </row>
    <row r="128" spans="1:7" s="2" customFormat="1" x14ac:dyDescent="0.25">
      <c r="A128" s="11">
        <f t="shared" si="2"/>
        <v>918275.62000000058</v>
      </c>
      <c r="B128" s="15">
        <v>42321</v>
      </c>
      <c r="C128" s="12" t="s">
        <v>11</v>
      </c>
      <c r="D128" s="21" t="s">
        <v>110</v>
      </c>
      <c r="E128" s="13">
        <v>1945.73</v>
      </c>
      <c r="F128" s="13"/>
      <c r="G128" s="13">
        <f t="shared" si="3"/>
        <v>916329.8900000006</v>
      </c>
    </row>
    <row r="129" spans="1:7" s="2" customFormat="1" ht="30" x14ac:dyDescent="0.25">
      <c r="A129" s="11">
        <f t="shared" si="2"/>
        <v>916329.8900000006</v>
      </c>
      <c r="B129" s="15">
        <v>42321</v>
      </c>
      <c r="C129" s="12" t="s">
        <v>11</v>
      </c>
      <c r="D129" s="10" t="s">
        <v>111</v>
      </c>
      <c r="E129" s="13">
        <v>647</v>
      </c>
      <c r="F129" s="13"/>
      <c r="G129" s="13">
        <f t="shared" si="3"/>
        <v>915682.8900000006</v>
      </c>
    </row>
    <row r="130" spans="1:7" s="2" customFormat="1" x14ac:dyDescent="0.25">
      <c r="A130" s="11">
        <f t="shared" si="2"/>
        <v>915682.8900000006</v>
      </c>
      <c r="B130" s="15">
        <v>42321</v>
      </c>
      <c r="C130" s="12" t="s">
        <v>11</v>
      </c>
      <c r="D130" s="10" t="s">
        <v>112</v>
      </c>
      <c r="E130" s="13">
        <v>12167.74</v>
      </c>
      <c r="F130" s="13"/>
      <c r="G130" s="13">
        <f t="shared" si="3"/>
        <v>903515.15000000061</v>
      </c>
    </row>
    <row r="131" spans="1:7" s="2" customFormat="1" x14ac:dyDescent="0.25">
      <c r="A131" s="11">
        <f t="shared" si="2"/>
        <v>903515.15000000061</v>
      </c>
      <c r="B131" s="15">
        <v>42321</v>
      </c>
      <c r="C131" s="12" t="s">
        <v>11</v>
      </c>
      <c r="D131" s="10" t="s">
        <v>112</v>
      </c>
      <c r="E131" s="13">
        <v>34713</v>
      </c>
      <c r="F131" s="13"/>
      <c r="G131" s="13">
        <f t="shared" si="3"/>
        <v>868802.15000000061</v>
      </c>
    </row>
    <row r="132" spans="1:7" s="2" customFormat="1" ht="30" x14ac:dyDescent="0.25">
      <c r="A132" s="11">
        <f t="shared" si="2"/>
        <v>868802.15000000061</v>
      </c>
      <c r="B132" s="15">
        <v>42325</v>
      </c>
      <c r="C132" s="12" t="s">
        <v>11</v>
      </c>
      <c r="D132" s="10" t="s">
        <v>113</v>
      </c>
      <c r="E132" s="13">
        <v>7150</v>
      </c>
      <c r="F132" s="13"/>
      <c r="G132" s="13">
        <f t="shared" si="3"/>
        <v>861652.15000000061</v>
      </c>
    </row>
    <row r="133" spans="1:7" s="2" customFormat="1" x14ac:dyDescent="0.25">
      <c r="A133" s="11">
        <f t="shared" si="2"/>
        <v>861652.15000000061</v>
      </c>
      <c r="B133" s="15">
        <v>42325</v>
      </c>
      <c r="C133" s="12" t="s">
        <v>11</v>
      </c>
      <c r="D133" s="10" t="s">
        <v>114</v>
      </c>
      <c r="E133" s="13">
        <v>2288</v>
      </c>
      <c r="F133" s="13"/>
      <c r="G133" s="13">
        <f t="shared" si="3"/>
        <v>859364.15000000061</v>
      </c>
    </row>
    <row r="134" spans="1:7" s="2" customFormat="1" ht="30" x14ac:dyDescent="0.25">
      <c r="A134" s="11">
        <f t="shared" si="2"/>
        <v>859364.15000000061</v>
      </c>
      <c r="B134" s="15">
        <v>42325</v>
      </c>
      <c r="C134" s="12" t="s">
        <v>11</v>
      </c>
      <c r="D134" s="10" t="s">
        <v>69</v>
      </c>
      <c r="E134" s="13">
        <v>2000</v>
      </c>
      <c r="F134" s="13"/>
      <c r="G134" s="13">
        <f t="shared" si="3"/>
        <v>857364.15000000061</v>
      </c>
    </row>
    <row r="135" spans="1:7" s="2" customFormat="1" x14ac:dyDescent="0.25">
      <c r="A135" s="11">
        <f t="shared" ref="A135:A255" si="4">G134</f>
        <v>857364.15000000061</v>
      </c>
      <c r="B135" s="15">
        <v>42325</v>
      </c>
      <c r="C135" s="12" t="s">
        <v>11</v>
      </c>
      <c r="D135" s="10" t="s">
        <v>115</v>
      </c>
      <c r="E135" s="13">
        <v>6950.72</v>
      </c>
      <c r="F135" s="13"/>
      <c r="G135" s="13">
        <f t="shared" ref="G135:G253" si="5">A135-E135+F135</f>
        <v>850413.43000000063</v>
      </c>
    </row>
    <row r="136" spans="1:7" s="2" customFormat="1" x14ac:dyDescent="0.25">
      <c r="A136" s="11">
        <f t="shared" si="4"/>
        <v>850413.43000000063</v>
      </c>
      <c r="B136" s="15">
        <v>42325</v>
      </c>
      <c r="C136" s="12" t="s">
        <v>11</v>
      </c>
      <c r="D136" s="10" t="s">
        <v>116</v>
      </c>
      <c r="E136" s="13">
        <v>592</v>
      </c>
      <c r="F136" s="13"/>
      <c r="G136" s="13">
        <f t="shared" si="5"/>
        <v>849821.43000000063</v>
      </c>
    </row>
    <row r="137" spans="1:7" s="2" customFormat="1" x14ac:dyDescent="0.25">
      <c r="A137" s="11">
        <f t="shared" si="4"/>
        <v>849821.43000000063</v>
      </c>
      <c r="B137" s="15">
        <v>42325</v>
      </c>
      <c r="C137" s="12" t="s">
        <v>11</v>
      </c>
      <c r="D137" s="10" t="s">
        <v>117</v>
      </c>
      <c r="E137" s="13">
        <v>17063.439999999999</v>
      </c>
      <c r="F137" s="13"/>
      <c r="G137" s="13">
        <f t="shared" si="5"/>
        <v>832757.99000000069</v>
      </c>
    </row>
    <row r="138" spans="1:7" s="2" customFormat="1" x14ac:dyDescent="0.25">
      <c r="A138" s="11">
        <f t="shared" si="4"/>
        <v>832757.99000000069</v>
      </c>
      <c r="B138" s="15">
        <v>42325</v>
      </c>
      <c r="C138" s="12"/>
      <c r="D138" s="20" t="s">
        <v>18</v>
      </c>
      <c r="E138" s="13"/>
      <c r="F138" s="13">
        <v>4057.92</v>
      </c>
      <c r="G138" s="13">
        <f t="shared" si="5"/>
        <v>836815.91000000073</v>
      </c>
    </row>
    <row r="139" spans="1:7" s="2" customFormat="1" ht="30" x14ac:dyDescent="0.25">
      <c r="A139" s="11">
        <f t="shared" si="4"/>
        <v>836815.91000000073</v>
      </c>
      <c r="B139" s="15">
        <v>42325</v>
      </c>
      <c r="C139" s="12">
        <v>2598</v>
      </c>
      <c r="D139" s="10" t="s">
        <v>118</v>
      </c>
      <c r="E139" s="13">
        <v>20000</v>
      </c>
      <c r="F139" s="13"/>
      <c r="G139" s="13">
        <f t="shared" si="5"/>
        <v>816815.91000000073</v>
      </c>
    </row>
    <row r="140" spans="1:7" s="2" customFormat="1" ht="30" x14ac:dyDescent="0.25">
      <c r="A140" s="11">
        <f t="shared" si="4"/>
        <v>816815.91000000073</v>
      </c>
      <c r="B140" s="15">
        <v>42326</v>
      </c>
      <c r="C140" s="12" t="s">
        <v>11</v>
      </c>
      <c r="D140" s="10" t="s">
        <v>119</v>
      </c>
      <c r="E140" s="13">
        <v>5250</v>
      </c>
      <c r="F140" s="13"/>
      <c r="G140" s="13">
        <f t="shared" si="5"/>
        <v>811565.91000000073</v>
      </c>
    </row>
    <row r="141" spans="1:7" s="2" customFormat="1" ht="45" x14ac:dyDescent="0.25">
      <c r="A141" s="11">
        <f t="shared" si="4"/>
        <v>811565.91000000073</v>
      </c>
      <c r="B141" s="15">
        <v>42326</v>
      </c>
      <c r="C141" s="12" t="s">
        <v>11</v>
      </c>
      <c r="D141" s="10" t="s">
        <v>120</v>
      </c>
      <c r="E141" s="13">
        <v>3000</v>
      </c>
      <c r="F141" s="13"/>
      <c r="G141" s="13">
        <f t="shared" si="5"/>
        <v>808565.91000000073</v>
      </c>
    </row>
    <row r="142" spans="1:7" s="2" customFormat="1" ht="30" x14ac:dyDescent="0.25">
      <c r="A142" s="11">
        <f t="shared" si="4"/>
        <v>808565.91000000073</v>
      </c>
      <c r="B142" s="15">
        <v>42326</v>
      </c>
      <c r="C142" s="12">
        <v>2599</v>
      </c>
      <c r="D142" s="10" t="s">
        <v>121</v>
      </c>
      <c r="E142" s="13">
        <v>14630</v>
      </c>
      <c r="F142" s="13"/>
      <c r="G142" s="13">
        <f t="shared" si="5"/>
        <v>793935.91000000073</v>
      </c>
    </row>
    <row r="143" spans="1:7" s="2" customFormat="1" x14ac:dyDescent="0.25">
      <c r="A143" s="11">
        <f t="shared" si="4"/>
        <v>793935.91000000073</v>
      </c>
      <c r="B143" s="15">
        <v>42326</v>
      </c>
      <c r="C143" s="12">
        <v>2600</v>
      </c>
      <c r="D143" s="10" t="s">
        <v>122</v>
      </c>
      <c r="E143" s="13">
        <v>18266</v>
      </c>
      <c r="F143" s="13"/>
      <c r="G143" s="13">
        <f t="shared" si="5"/>
        <v>775669.91000000073</v>
      </c>
    </row>
    <row r="144" spans="1:7" s="2" customFormat="1" ht="45" x14ac:dyDescent="0.25">
      <c r="A144" s="11">
        <f t="shared" si="4"/>
        <v>775669.91000000073</v>
      </c>
      <c r="B144" s="15">
        <v>42326</v>
      </c>
      <c r="C144" s="12" t="s">
        <v>11</v>
      </c>
      <c r="D144" s="10" t="s">
        <v>123</v>
      </c>
      <c r="E144" s="13">
        <v>63184.07</v>
      </c>
      <c r="F144" s="13"/>
      <c r="G144" s="13">
        <f t="shared" si="5"/>
        <v>712485.84000000078</v>
      </c>
    </row>
    <row r="145" spans="1:7" s="2" customFormat="1" x14ac:dyDescent="0.25">
      <c r="A145" s="11">
        <f t="shared" si="4"/>
        <v>712485.84000000078</v>
      </c>
      <c r="B145" s="15">
        <v>42326</v>
      </c>
      <c r="C145" s="12" t="s">
        <v>11</v>
      </c>
      <c r="D145" s="10" t="s">
        <v>124</v>
      </c>
      <c r="E145" s="13">
        <v>7308</v>
      </c>
      <c r="F145" s="13"/>
      <c r="G145" s="13">
        <f t="shared" si="5"/>
        <v>705177.84000000078</v>
      </c>
    </row>
    <row r="146" spans="1:7" s="2" customFormat="1" x14ac:dyDescent="0.25">
      <c r="A146" s="11">
        <f t="shared" si="4"/>
        <v>705177.84000000078</v>
      </c>
      <c r="B146" s="15">
        <v>42326</v>
      </c>
      <c r="C146" s="12" t="s">
        <v>11</v>
      </c>
      <c r="D146" s="10" t="s">
        <v>48</v>
      </c>
      <c r="E146" s="13">
        <v>3000</v>
      </c>
      <c r="F146" s="13"/>
      <c r="G146" s="13">
        <f t="shared" si="5"/>
        <v>702177.84000000078</v>
      </c>
    </row>
    <row r="147" spans="1:7" s="2" customFormat="1" ht="30" x14ac:dyDescent="0.25">
      <c r="A147" s="11">
        <f t="shared" si="4"/>
        <v>702177.84000000078</v>
      </c>
      <c r="B147" s="15">
        <v>42326</v>
      </c>
      <c r="C147" s="12" t="s">
        <v>11</v>
      </c>
      <c r="D147" s="10" t="s">
        <v>125</v>
      </c>
      <c r="E147" s="13">
        <v>27235.93</v>
      </c>
      <c r="F147" s="13"/>
      <c r="G147" s="13">
        <f t="shared" si="5"/>
        <v>674941.91000000073</v>
      </c>
    </row>
    <row r="148" spans="1:7" s="2" customFormat="1" x14ac:dyDescent="0.25">
      <c r="A148" s="11">
        <f t="shared" si="4"/>
        <v>674941.91000000073</v>
      </c>
      <c r="B148" s="15">
        <v>42326</v>
      </c>
      <c r="C148" s="12"/>
      <c r="D148" s="22" t="s">
        <v>83</v>
      </c>
      <c r="E148" s="13"/>
      <c r="F148" s="13">
        <v>80745.23</v>
      </c>
      <c r="G148" s="13">
        <f t="shared" si="5"/>
        <v>755687.14000000071</v>
      </c>
    </row>
    <row r="149" spans="1:7" s="2" customFormat="1" x14ac:dyDescent="0.25">
      <c r="A149" s="11">
        <f t="shared" si="4"/>
        <v>755687.14000000071</v>
      </c>
      <c r="B149" s="15">
        <v>42326</v>
      </c>
      <c r="C149" s="12"/>
      <c r="D149" s="22" t="s">
        <v>83</v>
      </c>
      <c r="E149" s="13"/>
      <c r="F149" s="13">
        <v>831.62</v>
      </c>
      <c r="G149" s="13">
        <f t="shared" si="5"/>
        <v>756518.76000000071</v>
      </c>
    </row>
    <row r="150" spans="1:7" s="2" customFormat="1" x14ac:dyDescent="0.25">
      <c r="A150" s="11">
        <f t="shared" si="4"/>
        <v>756518.76000000071</v>
      </c>
      <c r="B150" s="15">
        <v>42326</v>
      </c>
      <c r="C150" s="12">
        <v>2601</v>
      </c>
      <c r="D150" s="10" t="s">
        <v>126</v>
      </c>
      <c r="E150" s="13">
        <v>6960</v>
      </c>
      <c r="F150" s="13"/>
      <c r="G150" s="13">
        <f t="shared" si="5"/>
        <v>749558.76000000071</v>
      </c>
    </row>
    <row r="151" spans="1:7" s="2" customFormat="1" x14ac:dyDescent="0.25">
      <c r="A151" s="11">
        <f t="shared" si="4"/>
        <v>749558.76000000071</v>
      </c>
      <c r="B151" s="15">
        <v>42326</v>
      </c>
      <c r="C151" s="12" t="s">
        <v>11</v>
      </c>
      <c r="D151" s="10" t="s">
        <v>127</v>
      </c>
      <c r="E151" s="13">
        <v>3140.75</v>
      </c>
      <c r="F151" s="13"/>
      <c r="G151" s="13">
        <f t="shared" si="5"/>
        <v>746418.01000000071</v>
      </c>
    </row>
    <row r="152" spans="1:7" s="2" customFormat="1" x14ac:dyDescent="0.25">
      <c r="A152" s="11">
        <f t="shared" si="4"/>
        <v>746418.01000000071</v>
      </c>
      <c r="B152" s="15">
        <v>42326</v>
      </c>
      <c r="C152" s="12" t="s">
        <v>11</v>
      </c>
      <c r="D152" s="10" t="s">
        <v>128</v>
      </c>
      <c r="E152" s="13">
        <v>11002.8</v>
      </c>
      <c r="F152" s="13"/>
      <c r="G152" s="13">
        <f t="shared" si="5"/>
        <v>735415.21000000066</v>
      </c>
    </row>
    <row r="153" spans="1:7" s="2" customFormat="1" ht="15" customHeight="1" x14ac:dyDescent="0.25">
      <c r="A153" s="11">
        <f t="shared" si="4"/>
        <v>735415.21000000066</v>
      </c>
      <c r="B153" s="15">
        <v>42326</v>
      </c>
      <c r="C153" s="12" t="s">
        <v>11</v>
      </c>
      <c r="D153" s="10" t="s">
        <v>129</v>
      </c>
      <c r="E153" s="13">
        <v>2654.11</v>
      </c>
      <c r="F153" s="13"/>
      <c r="G153" s="13">
        <f t="shared" si="5"/>
        <v>732761.10000000068</v>
      </c>
    </row>
    <row r="154" spans="1:7" s="2" customFormat="1" ht="15" customHeight="1" x14ac:dyDescent="0.25">
      <c r="A154" s="11">
        <f t="shared" si="4"/>
        <v>732761.10000000068</v>
      </c>
      <c r="B154" s="15">
        <v>42326</v>
      </c>
      <c r="C154" s="12" t="s">
        <v>11</v>
      </c>
      <c r="D154" s="10" t="s">
        <v>130</v>
      </c>
      <c r="E154" s="13">
        <v>1740</v>
      </c>
      <c r="F154" s="13"/>
      <c r="G154" s="13">
        <f t="shared" si="5"/>
        <v>731021.10000000068</v>
      </c>
    </row>
    <row r="155" spans="1:7" s="2" customFormat="1" ht="15" customHeight="1" x14ac:dyDescent="0.25">
      <c r="A155" s="11">
        <f t="shared" si="4"/>
        <v>731021.10000000068</v>
      </c>
      <c r="B155" s="15">
        <v>42326</v>
      </c>
      <c r="C155" s="12" t="s">
        <v>11</v>
      </c>
      <c r="D155" s="10" t="s">
        <v>131</v>
      </c>
      <c r="E155" s="13">
        <v>33569.33</v>
      </c>
      <c r="F155" s="13"/>
      <c r="G155" s="13">
        <f t="shared" si="5"/>
        <v>697451.77000000072</v>
      </c>
    </row>
    <row r="156" spans="1:7" s="2" customFormat="1" ht="15" customHeight="1" x14ac:dyDescent="0.25">
      <c r="A156" s="11">
        <f t="shared" si="4"/>
        <v>697451.77000000072</v>
      </c>
      <c r="B156" s="15">
        <v>42327</v>
      </c>
      <c r="C156" s="12" t="s">
        <v>11</v>
      </c>
      <c r="D156" s="27" t="s">
        <v>132</v>
      </c>
      <c r="E156" s="13">
        <v>6890.4</v>
      </c>
      <c r="F156" s="13"/>
      <c r="G156" s="13">
        <f t="shared" si="5"/>
        <v>690561.37000000069</v>
      </c>
    </row>
    <row r="157" spans="1:7" s="2" customFormat="1" ht="15" customHeight="1" x14ac:dyDescent="0.25">
      <c r="A157" s="11">
        <f t="shared" si="4"/>
        <v>690561.37000000069</v>
      </c>
      <c r="B157" s="15">
        <v>42327</v>
      </c>
      <c r="C157" s="12" t="s">
        <v>11</v>
      </c>
      <c r="D157" s="10" t="s">
        <v>133</v>
      </c>
      <c r="E157" s="13">
        <v>3250</v>
      </c>
      <c r="F157" s="13"/>
      <c r="G157" s="13">
        <f t="shared" si="5"/>
        <v>687311.37000000069</v>
      </c>
    </row>
    <row r="158" spans="1:7" s="2" customFormat="1" ht="15" customHeight="1" x14ac:dyDescent="0.25">
      <c r="A158" s="11">
        <f t="shared" si="4"/>
        <v>687311.37000000069</v>
      </c>
      <c r="B158" s="15">
        <v>42327</v>
      </c>
      <c r="C158" s="12" t="s">
        <v>11</v>
      </c>
      <c r="D158" s="10" t="s">
        <v>134</v>
      </c>
      <c r="E158" s="13">
        <v>4640</v>
      </c>
      <c r="F158" s="13"/>
      <c r="G158" s="13">
        <f t="shared" si="5"/>
        <v>682671.37000000069</v>
      </c>
    </row>
    <row r="159" spans="1:7" s="2" customFormat="1" ht="15" customHeight="1" x14ac:dyDescent="0.25">
      <c r="A159" s="11">
        <f t="shared" si="4"/>
        <v>682671.37000000069</v>
      </c>
      <c r="B159" s="15">
        <v>42327</v>
      </c>
      <c r="C159" s="12" t="s">
        <v>11</v>
      </c>
      <c r="D159" s="10" t="s">
        <v>135</v>
      </c>
      <c r="E159" s="13">
        <v>464</v>
      </c>
      <c r="F159" s="13"/>
      <c r="G159" s="13">
        <f t="shared" si="5"/>
        <v>682207.37000000069</v>
      </c>
    </row>
    <row r="160" spans="1:7" s="2" customFormat="1" ht="15" customHeight="1" x14ac:dyDescent="0.25">
      <c r="A160" s="11">
        <f t="shared" si="4"/>
        <v>682207.37000000069</v>
      </c>
      <c r="B160" s="15">
        <v>42327</v>
      </c>
      <c r="C160" s="12"/>
      <c r="D160" s="20" t="s">
        <v>18</v>
      </c>
      <c r="E160" s="13"/>
      <c r="F160" s="13">
        <v>6960</v>
      </c>
      <c r="G160" s="13">
        <f t="shared" si="5"/>
        <v>689167.37000000069</v>
      </c>
    </row>
    <row r="161" spans="1:7" s="2" customFormat="1" ht="15" customHeight="1" x14ac:dyDescent="0.25">
      <c r="A161" s="11">
        <f t="shared" si="4"/>
        <v>689167.37000000069</v>
      </c>
      <c r="B161" s="15">
        <v>42327</v>
      </c>
      <c r="C161" s="12"/>
      <c r="D161" s="20" t="s">
        <v>18</v>
      </c>
      <c r="E161" s="13"/>
      <c r="F161" s="13">
        <v>10158.35</v>
      </c>
      <c r="G161" s="13">
        <f t="shared" si="5"/>
        <v>699325.72000000067</v>
      </c>
    </row>
    <row r="162" spans="1:7" s="2" customFormat="1" ht="15" customHeight="1" x14ac:dyDescent="0.25">
      <c r="A162" s="11">
        <f t="shared" si="4"/>
        <v>699325.72000000067</v>
      </c>
      <c r="B162" s="15">
        <v>42327</v>
      </c>
      <c r="C162" s="12"/>
      <c r="D162" s="20" t="s">
        <v>18</v>
      </c>
      <c r="E162" s="13"/>
      <c r="F162" s="13">
        <v>7173.32</v>
      </c>
      <c r="G162" s="13">
        <f t="shared" si="5"/>
        <v>706499.04000000062</v>
      </c>
    </row>
    <row r="163" spans="1:7" s="2" customFormat="1" ht="15" customHeight="1" x14ac:dyDescent="0.25">
      <c r="A163" s="11">
        <f t="shared" si="4"/>
        <v>706499.04000000062</v>
      </c>
      <c r="B163" s="15">
        <v>42327</v>
      </c>
      <c r="C163" s="12" t="s">
        <v>11</v>
      </c>
      <c r="D163" s="10" t="s">
        <v>35</v>
      </c>
      <c r="E163" s="13">
        <v>9770.68</v>
      </c>
      <c r="F163" s="13"/>
      <c r="G163" s="13">
        <f t="shared" si="5"/>
        <v>696728.36000000057</v>
      </c>
    </row>
    <row r="164" spans="1:7" s="2" customFormat="1" ht="15" customHeight="1" x14ac:dyDescent="0.25">
      <c r="A164" s="11">
        <f t="shared" si="4"/>
        <v>696728.36000000057</v>
      </c>
      <c r="B164" s="15">
        <v>42327</v>
      </c>
      <c r="C164" s="12" t="s">
        <v>11</v>
      </c>
      <c r="D164" s="10" t="s">
        <v>136</v>
      </c>
      <c r="E164" s="13">
        <v>3654</v>
      </c>
      <c r="F164" s="13"/>
      <c r="G164" s="13">
        <f t="shared" si="5"/>
        <v>693074.36000000057</v>
      </c>
    </row>
    <row r="165" spans="1:7" s="2" customFormat="1" ht="15" customHeight="1" x14ac:dyDescent="0.25">
      <c r="A165" s="11">
        <f t="shared" si="4"/>
        <v>693074.36000000057</v>
      </c>
      <c r="B165" s="15">
        <v>42327</v>
      </c>
      <c r="C165" s="12" t="s">
        <v>11</v>
      </c>
      <c r="D165" s="21" t="s">
        <v>137</v>
      </c>
      <c r="E165" s="13">
        <v>1617</v>
      </c>
      <c r="F165" s="13"/>
      <c r="G165" s="13">
        <f t="shared" si="5"/>
        <v>691457.36000000057</v>
      </c>
    </row>
    <row r="166" spans="1:7" s="2" customFormat="1" ht="15" customHeight="1" x14ac:dyDescent="0.25">
      <c r="A166" s="11">
        <f t="shared" si="4"/>
        <v>691457.36000000057</v>
      </c>
      <c r="B166" s="15">
        <v>42327</v>
      </c>
      <c r="C166" s="12" t="s">
        <v>11</v>
      </c>
      <c r="D166" s="10" t="s">
        <v>138</v>
      </c>
      <c r="E166" s="13">
        <v>4679.51</v>
      </c>
      <c r="F166" s="13"/>
      <c r="G166" s="13">
        <f t="shared" si="5"/>
        <v>686777.85000000056</v>
      </c>
    </row>
    <row r="167" spans="1:7" s="2" customFormat="1" ht="15" customHeight="1" x14ac:dyDescent="0.25">
      <c r="A167" s="11">
        <f t="shared" si="4"/>
        <v>686777.85000000056</v>
      </c>
      <c r="B167" s="15">
        <v>42328</v>
      </c>
      <c r="C167" s="12" t="s">
        <v>11</v>
      </c>
      <c r="D167" s="10" t="s">
        <v>139</v>
      </c>
      <c r="E167" s="13">
        <v>9665.7000000000007</v>
      </c>
      <c r="F167" s="13"/>
      <c r="G167" s="13">
        <f t="shared" si="5"/>
        <v>677112.15000000061</v>
      </c>
    </row>
    <row r="168" spans="1:7" s="2" customFormat="1" ht="15" customHeight="1" x14ac:dyDescent="0.25">
      <c r="A168" s="11">
        <f t="shared" si="4"/>
        <v>677112.15000000061</v>
      </c>
      <c r="B168" s="15">
        <v>42328</v>
      </c>
      <c r="C168" s="12"/>
      <c r="D168" s="10" t="s">
        <v>140</v>
      </c>
      <c r="E168" s="13">
        <v>38645.56</v>
      </c>
      <c r="F168" s="13"/>
      <c r="G168" s="13">
        <f t="shared" si="5"/>
        <v>638466.59000000055</v>
      </c>
    </row>
    <row r="169" spans="1:7" s="2" customFormat="1" ht="15" customHeight="1" x14ac:dyDescent="0.25">
      <c r="A169" s="11">
        <f t="shared" si="4"/>
        <v>638466.59000000055</v>
      </c>
      <c r="B169" s="15">
        <v>42328</v>
      </c>
      <c r="C169" s="12">
        <v>2602</v>
      </c>
      <c r="D169" s="10" t="s">
        <v>141</v>
      </c>
      <c r="E169" s="13">
        <v>610783</v>
      </c>
      <c r="F169" s="13"/>
      <c r="G169" s="13">
        <f t="shared" si="5"/>
        <v>27683.590000000549</v>
      </c>
    </row>
    <row r="170" spans="1:7" s="2" customFormat="1" ht="15" customHeight="1" x14ac:dyDescent="0.25">
      <c r="A170" s="11">
        <f t="shared" si="4"/>
        <v>27683.590000000549</v>
      </c>
      <c r="B170" s="15">
        <v>42328</v>
      </c>
      <c r="C170" s="12">
        <v>2603</v>
      </c>
      <c r="D170" s="10" t="s">
        <v>31</v>
      </c>
      <c r="E170" s="13">
        <v>24498.49</v>
      </c>
      <c r="F170" s="13"/>
      <c r="G170" s="13">
        <f t="shared" si="5"/>
        <v>3185.1000000005479</v>
      </c>
    </row>
    <row r="171" spans="1:7" s="2" customFormat="1" ht="15" customHeight="1" x14ac:dyDescent="0.25">
      <c r="A171" s="11">
        <f t="shared" si="4"/>
        <v>3185.1000000005479</v>
      </c>
      <c r="B171" s="15">
        <v>42328</v>
      </c>
      <c r="C171" s="12"/>
      <c r="D171" s="20" t="s">
        <v>18</v>
      </c>
      <c r="E171" s="13"/>
      <c r="F171" s="13">
        <v>15668.61</v>
      </c>
      <c r="G171" s="13">
        <f t="shared" si="5"/>
        <v>18853.710000000548</v>
      </c>
    </row>
    <row r="172" spans="1:7" s="2" customFormat="1" ht="15" customHeight="1" x14ac:dyDescent="0.25">
      <c r="A172" s="11">
        <f t="shared" si="4"/>
        <v>18853.710000000548</v>
      </c>
      <c r="B172" s="15">
        <v>42328</v>
      </c>
      <c r="C172" s="12">
        <v>2604</v>
      </c>
      <c r="D172" s="10" t="s">
        <v>142</v>
      </c>
      <c r="E172" s="13">
        <v>3480</v>
      </c>
      <c r="F172" s="13"/>
      <c r="G172" s="13">
        <f t="shared" si="5"/>
        <v>15373.710000000548</v>
      </c>
    </row>
    <row r="173" spans="1:7" s="2" customFormat="1" ht="15" customHeight="1" x14ac:dyDescent="0.25">
      <c r="A173" s="11">
        <f t="shared" si="4"/>
        <v>15373.710000000548</v>
      </c>
      <c r="B173" s="15">
        <v>42328</v>
      </c>
      <c r="C173" s="12">
        <v>2605</v>
      </c>
      <c r="D173" s="10" t="s">
        <v>56</v>
      </c>
      <c r="E173" s="13">
        <v>12420.6</v>
      </c>
      <c r="F173" s="13"/>
      <c r="G173" s="13">
        <f t="shared" si="5"/>
        <v>2953.1100000005481</v>
      </c>
    </row>
    <row r="174" spans="1:7" s="2" customFormat="1" ht="15" customHeight="1" x14ac:dyDescent="0.25">
      <c r="A174" s="11">
        <f t="shared" si="4"/>
        <v>2953.1100000005481</v>
      </c>
      <c r="B174" s="15">
        <v>42328</v>
      </c>
      <c r="C174" s="12">
        <v>2606</v>
      </c>
      <c r="D174" s="10" t="s">
        <v>143</v>
      </c>
      <c r="E174" s="13">
        <v>4640</v>
      </c>
      <c r="F174" s="13"/>
      <c r="G174" s="13">
        <f t="shared" si="5"/>
        <v>-1686.8899999994519</v>
      </c>
    </row>
    <row r="175" spans="1:7" s="2" customFormat="1" ht="15" customHeight="1" x14ac:dyDescent="0.25">
      <c r="A175" s="11">
        <f t="shared" si="4"/>
        <v>-1686.8899999994519</v>
      </c>
      <c r="B175" s="15">
        <v>42331</v>
      </c>
      <c r="C175" s="12"/>
      <c r="D175" s="10" t="s">
        <v>144</v>
      </c>
      <c r="E175" s="13">
        <v>162</v>
      </c>
      <c r="F175" s="13"/>
      <c r="G175" s="13">
        <f t="shared" si="5"/>
        <v>-1848.8899999994519</v>
      </c>
    </row>
    <row r="176" spans="1:7" s="2" customFormat="1" ht="15" customHeight="1" x14ac:dyDescent="0.25">
      <c r="A176" s="11">
        <f t="shared" si="4"/>
        <v>-1848.8899999994519</v>
      </c>
      <c r="B176" s="15">
        <v>42331</v>
      </c>
      <c r="C176" s="12"/>
      <c r="D176" s="10" t="s">
        <v>145</v>
      </c>
      <c r="E176" s="13">
        <v>25.92</v>
      </c>
      <c r="F176" s="13"/>
      <c r="G176" s="13">
        <f t="shared" si="5"/>
        <v>-1874.809999999452</v>
      </c>
    </row>
    <row r="177" spans="1:11" s="2" customFormat="1" ht="15" customHeight="1" x14ac:dyDescent="0.25">
      <c r="A177" s="11">
        <f t="shared" si="4"/>
        <v>-1874.809999999452</v>
      </c>
      <c r="B177" s="15">
        <v>42331</v>
      </c>
      <c r="C177" s="12"/>
      <c r="D177" s="10" t="s">
        <v>70</v>
      </c>
      <c r="E177" s="16"/>
      <c r="F177" s="13">
        <v>380.2</v>
      </c>
      <c r="G177" s="13">
        <f t="shared" si="5"/>
        <v>-1494.6099999994519</v>
      </c>
    </row>
    <row r="178" spans="1:11" s="2" customFormat="1" ht="15" customHeight="1" x14ac:dyDescent="0.25">
      <c r="A178" s="11">
        <f t="shared" si="4"/>
        <v>-1494.6099999994519</v>
      </c>
      <c r="B178" s="15">
        <v>42331</v>
      </c>
      <c r="C178" s="12"/>
      <c r="D178" s="10" t="s">
        <v>70</v>
      </c>
      <c r="E178" s="16"/>
      <c r="F178" s="13">
        <v>380.2</v>
      </c>
      <c r="G178" s="13">
        <f t="shared" si="5"/>
        <v>-1114.4099999994519</v>
      </c>
    </row>
    <row r="179" spans="1:11" s="2" customFormat="1" ht="15" customHeight="1" x14ac:dyDescent="0.25">
      <c r="A179" s="11">
        <f t="shared" si="4"/>
        <v>-1114.4099999994519</v>
      </c>
      <c r="B179" s="15">
        <v>42331</v>
      </c>
      <c r="C179" s="12"/>
      <c r="D179" s="20" t="s">
        <v>18</v>
      </c>
      <c r="E179" s="13"/>
      <c r="F179" s="13">
        <v>7410.52</v>
      </c>
      <c r="G179" s="13">
        <f t="shared" si="5"/>
        <v>6296.1100000005481</v>
      </c>
    </row>
    <row r="180" spans="1:11" s="2" customFormat="1" ht="15" customHeight="1" x14ac:dyDescent="0.25">
      <c r="A180" s="11">
        <f t="shared" si="4"/>
        <v>6296.1100000005481</v>
      </c>
      <c r="B180" s="15">
        <v>42331</v>
      </c>
      <c r="C180" s="12"/>
      <c r="D180" s="20" t="s">
        <v>18</v>
      </c>
      <c r="E180" s="13"/>
      <c r="F180" s="13">
        <v>11191.01</v>
      </c>
      <c r="G180" s="13">
        <f t="shared" si="5"/>
        <v>17487.120000000548</v>
      </c>
    </row>
    <row r="181" spans="1:11" s="2" customFormat="1" ht="15" customHeight="1" x14ac:dyDescent="0.25">
      <c r="A181" s="11">
        <f t="shared" si="4"/>
        <v>17487.120000000548</v>
      </c>
      <c r="B181" s="15">
        <v>42332</v>
      </c>
      <c r="C181" s="12" t="s">
        <v>11</v>
      </c>
      <c r="D181" s="10" t="s">
        <v>146</v>
      </c>
      <c r="E181" s="13">
        <v>4640</v>
      </c>
      <c r="F181" s="13"/>
      <c r="G181" s="13">
        <f t="shared" si="5"/>
        <v>12847.120000000548</v>
      </c>
    </row>
    <row r="182" spans="1:11" s="2" customFormat="1" ht="15" customHeight="1" x14ac:dyDescent="0.25">
      <c r="A182" s="11">
        <f t="shared" si="4"/>
        <v>12847.120000000548</v>
      </c>
      <c r="B182" s="15">
        <v>42332</v>
      </c>
      <c r="C182" s="12" t="s">
        <v>11</v>
      </c>
      <c r="D182" s="10" t="s">
        <v>147</v>
      </c>
      <c r="E182" s="13">
        <v>9280</v>
      </c>
      <c r="F182" s="13"/>
      <c r="G182" s="13">
        <f t="shared" si="5"/>
        <v>3567.1200000005483</v>
      </c>
    </row>
    <row r="183" spans="1:11" s="2" customFormat="1" ht="15" customHeight="1" x14ac:dyDescent="0.25">
      <c r="A183" s="11">
        <f t="shared" si="4"/>
        <v>3567.1200000005483</v>
      </c>
      <c r="B183" s="15">
        <v>42332</v>
      </c>
      <c r="C183" s="12"/>
      <c r="D183" s="20" t="s">
        <v>18</v>
      </c>
      <c r="E183" s="13"/>
      <c r="F183" s="13">
        <v>20676.509999999998</v>
      </c>
      <c r="G183" s="13">
        <f t="shared" si="5"/>
        <v>24243.630000000547</v>
      </c>
    </row>
    <row r="184" spans="1:11" s="2" customFormat="1" ht="15" customHeight="1" x14ac:dyDescent="0.25">
      <c r="A184" s="11">
        <f t="shared" si="4"/>
        <v>24243.630000000547</v>
      </c>
      <c r="B184" s="15">
        <v>42335</v>
      </c>
      <c r="C184" s="12">
        <v>2607</v>
      </c>
      <c r="D184" s="10" t="s">
        <v>148</v>
      </c>
      <c r="E184" s="13">
        <v>11000</v>
      </c>
      <c r="F184" s="13"/>
      <c r="G184" s="13">
        <f t="shared" si="5"/>
        <v>13243.630000000547</v>
      </c>
    </row>
    <row r="185" spans="1:11" s="2" customFormat="1" ht="15" customHeight="1" x14ac:dyDescent="0.25">
      <c r="A185" s="11">
        <f t="shared" si="4"/>
        <v>13243.630000000547</v>
      </c>
      <c r="B185" s="15">
        <v>42335</v>
      </c>
      <c r="C185" s="12">
        <v>2608</v>
      </c>
      <c r="D185" s="10" t="s">
        <v>149</v>
      </c>
      <c r="E185" s="13">
        <v>11000</v>
      </c>
      <c r="F185" s="13"/>
      <c r="G185" s="13">
        <f t="shared" si="5"/>
        <v>2243.6300000005467</v>
      </c>
    </row>
    <row r="186" spans="1:11" s="2" customFormat="1" ht="15" customHeight="1" x14ac:dyDescent="0.25">
      <c r="A186" s="11">
        <f t="shared" si="4"/>
        <v>2243.6300000005467</v>
      </c>
      <c r="B186" s="15">
        <v>42333</v>
      </c>
      <c r="C186" s="12"/>
      <c r="D186" s="10" t="s">
        <v>150</v>
      </c>
      <c r="E186" s="13"/>
      <c r="F186" s="13">
        <v>450000</v>
      </c>
      <c r="G186" s="13">
        <f t="shared" si="5"/>
        <v>452243.63000000053</v>
      </c>
      <c r="I186" s="28"/>
      <c r="J186" s="29"/>
      <c r="K186" s="30"/>
    </row>
    <row r="187" spans="1:11" s="2" customFormat="1" ht="15" customHeight="1" x14ac:dyDescent="0.25">
      <c r="A187" s="11">
        <f t="shared" si="4"/>
        <v>452243.63000000053</v>
      </c>
      <c r="B187" s="15">
        <v>42333</v>
      </c>
      <c r="C187" s="12"/>
      <c r="D187" s="20" t="s">
        <v>18</v>
      </c>
      <c r="E187" s="13"/>
      <c r="F187" s="13">
        <v>18453.72</v>
      </c>
      <c r="G187" s="13">
        <f t="shared" si="5"/>
        <v>470697.35000000056</v>
      </c>
      <c r="I187" s="28"/>
      <c r="J187" s="29"/>
      <c r="K187" s="30"/>
    </row>
    <row r="188" spans="1:11" s="2" customFormat="1" ht="29.25" customHeight="1" x14ac:dyDescent="0.25">
      <c r="A188" s="11">
        <f t="shared" si="4"/>
        <v>470697.35000000056</v>
      </c>
      <c r="B188" s="15">
        <v>42333</v>
      </c>
      <c r="C188" s="12" t="s">
        <v>11</v>
      </c>
      <c r="D188" s="10" t="s">
        <v>151</v>
      </c>
      <c r="E188" s="13">
        <v>26700</v>
      </c>
      <c r="F188" s="13"/>
      <c r="G188" s="13">
        <f t="shared" si="5"/>
        <v>443997.35000000056</v>
      </c>
      <c r="I188" s="28"/>
      <c r="J188" s="29"/>
      <c r="K188" s="30"/>
    </row>
    <row r="189" spans="1:11" s="2" customFormat="1" ht="15" customHeight="1" x14ac:dyDescent="0.25">
      <c r="A189" s="11">
        <f t="shared" si="4"/>
        <v>443997.35000000056</v>
      </c>
      <c r="B189" s="15">
        <v>42333</v>
      </c>
      <c r="C189" s="12" t="s">
        <v>11</v>
      </c>
      <c r="D189" s="10" t="s">
        <v>152</v>
      </c>
      <c r="E189" s="13">
        <v>6431.04</v>
      </c>
      <c r="F189" s="13"/>
      <c r="G189" s="13">
        <f t="shared" si="5"/>
        <v>437566.31000000058</v>
      </c>
    </row>
    <row r="190" spans="1:11" s="2" customFormat="1" ht="15" customHeight="1" x14ac:dyDescent="0.25">
      <c r="A190" s="11">
        <f t="shared" si="4"/>
        <v>437566.31000000058</v>
      </c>
      <c r="B190" s="15">
        <v>42333</v>
      </c>
      <c r="C190" s="12" t="s">
        <v>11</v>
      </c>
      <c r="D190" s="10" t="s">
        <v>153</v>
      </c>
      <c r="E190" s="13">
        <v>1684</v>
      </c>
      <c r="F190" s="13"/>
      <c r="G190" s="13">
        <f t="shared" si="5"/>
        <v>435882.31000000058</v>
      </c>
    </row>
    <row r="191" spans="1:11" s="2" customFormat="1" ht="15" customHeight="1" x14ac:dyDescent="0.25">
      <c r="A191" s="11">
        <f t="shared" si="4"/>
        <v>435882.31000000058</v>
      </c>
      <c r="B191" s="15">
        <v>42333</v>
      </c>
      <c r="C191" s="12" t="s">
        <v>11</v>
      </c>
      <c r="D191" s="10" t="s">
        <v>154</v>
      </c>
      <c r="E191" s="13">
        <v>10185</v>
      </c>
      <c r="F191" s="13"/>
      <c r="G191" s="13">
        <f t="shared" si="5"/>
        <v>425697.31000000058</v>
      </c>
    </row>
    <row r="192" spans="1:11" s="2" customFormat="1" ht="15" customHeight="1" x14ac:dyDescent="0.25">
      <c r="A192" s="11">
        <f t="shared" si="4"/>
        <v>425697.31000000058</v>
      </c>
      <c r="B192" s="15">
        <v>42333</v>
      </c>
      <c r="C192" s="12" t="s">
        <v>11</v>
      </c>
      <c r="D192" s="10" t="s">
        <v>155</v>
      </c>
      <c r="E192" s="13">
        <v>974.4</v>
      </c>
      <c r="F192" s="13"/>
      <c r="G192" s="13">
        <f t="shared" si="5"/>
        <v>424722.91000000056</v>
      </c>
    </row>
    <row r="193" spans="1:7" s="2" customFormat="1" ht="15" customHeight="1" x14ac:dyDescent="0.25">
      <c r="A193" s="11">
        <f t="shared" si="4"/>
        <v>424722.91000000056</v>
      </c>
      <c r="B193" s="15">
        <v>42333</v>
      </c>
      <c r="C193" s="12" t="s">
        <v>11</v>
      </c>
      <c r="D193" s="10" t="s">
        <v>156</v>
      </c>
      <c r="E193" s="13">
        <v>1871</v>
      </c>
      <c r="F193" s="13"/>
      <c r="G193" s="13">
        <f t="shared" si="5"/>
        <v>422851.91000000056</v>
      </c>
    </row>
    <row r="194" spans="1:7" s="2" customFormat="1" ht="15" customHeight="1" x14ac:dyDescent="0.25">
      <c r="A194" s="11">
        <f t="shared" si="4"/>
        <v>422851.91000000056</v>
      </c>
      <c r="B194" s="15">
        <v>42333</v>
      </c>
      <c r="C194" s="12" t="s">
        <v>11</v>
      </c>
      <c r="D194" s="10" t="s">
        <v>157</v>
      </c>
      <c r="E194" s="13">
        <v>219.99</v>
      </c>
      <c r="F194" s="13"/>
      <c r="G194" s="13">
        <f t="shared" si="5"/>
        <v>422631.92000000057</v>
      </c>
    </row>
    <row r="195" spans="1:7" s="2" customFormat="1" ht="15" customHeight="1" x14ac:dyDescent="0.25">
      <c r="A195" s="11">
        <f t="shared" si="4"/>
        <v>422631.92000000057</v>
      </c>
      <c r="B195" s="15">
        <v>42333</v>
      </c>
      <c r="C195" s="12" t="s">
        <v>11</v>
      </c>
      <c r="D195" s="10" t="s">
        <v>158</v>
      </c>
      <c r="E195" s="13">
        <v>1334</v>
      </c>
      <c r="F195" s="13"/>
      <c r="G195" s="13">
        <f t="shared" si="5"/>
        <v>421297.92000000057</v>
      </c>
    </row>
    <row r="196" spans="1:7" s="2" customFormat="1" ht="15" customHeight="1" x14ac:dyDescent="0.25">
      <c r="A196" s="11">
        <f t="shared" si="4"/>
        <v>421297.92000000057</v>
      </c>
      <c r="B196" s="15">
        <v>42333</v>
      </c>
      <c r="C196" s="12" t="s">
        <v>11</v>
      </c>
      <c r="D196" s="10" t="s">
        <v>112</v>
      </c>
      <c r="E196" s="13">
        <v>1300</v>
      </c>
      <c r="F196" s="13"/>
      <c r="G196" s="13">
        <f t="shared" si="5"/>
        <v>419997.92000000057</v>
      </c>
    </row>
    <row r="197" spans="1:7" s="2" customFormat="1" ht="15" customHeight="1" x14ac:dyDescent="0.25">
      <c r="A197" s="11">
        <f t="shared" si="4"/>
        <v>419997.92000000057</v>
      </c>
      <c r="B197" s="15">
        <v>42333</v>
      </c>
      <c r="C197" s="12" t="s">
        <v>11</v>
      </c>
      <c r="D197" s="10" t="s">
        <v>159</v>
      </c>
      <c r="E197" s="13">
        <v>1740</v>
      </c>
      <c r="F197" s="13"/>
      <c r="G197" s="13">
        <f t="shared" si="5"/>
        <v>418257.92000000057</v>
      </c>
    </row>
    <row r="198" spans="1:7" s="2" customFormat="1" ht="15" customHeight="1" x14ac:dyDescent="0.25">
      <c r="A198" s="11">
        <f t="shared" si="4"/>
        <v>418257.92000000057</v>
      </c>
      <c r="B198" s="15">
        <v>42333</v>
      </c>
      <c r="C198" s="12">
        <v>2609</v>
      </c>
      <c r="D198" s="10" t="s">
        <v>160</v>
      </c>
      <c r="E198" s="13">
        <v>1531.2</v>
      </c>
      <c r="F198" s="13"/>
      <c r="G198" s="13">
        <f t="shared" si="5"/>
        <v>416726.72000000055</v>
      </c>
    </row>
    <row r="199" spans="1:7" s="2" customFormat="1" ht="15" customHeight="1" x14ac:dyDescent="0.25">
      <c r="A199" s="11">
        <f t="shared" si="4"/>
        <v>416726.72000000055</v>
      </c>
      <c r="B199" s="15">
        <v>42333</v>
      </c>
      <c r="C199" s="12" t="s">
        <v>11</v>
      </c>
      <c r="D199" s="10" t="s">
        <v>161</v>
      </c>
      <c r="E199" s="13">
        <v>2733.99</v>
      </c>
      <c r="F199" s="13"/>
      <c r="G199" s="13">
        <f t="shared" si="5"/>
        <v>413992.73000000056</v>
      </c>
    </row>
    <row r="200" spans="1:7" s="2" customFormat="1" ht="15" customHeight="1" x14ac:dyDescent="0.25">
      <c r="A200" s="11">
        <f t="shared" si="4"/>
        <v>413992.73000000056</v>
      </c>
      <c r="B200" s="15">
        <v>42333</v>
      </c>
      <c r="C200" s="12" t="s">
        <v>11</v>
      </c>
      <c r="D200" s="27" t="s">
        <v>162</v>
      </c>
      <c r="E200" s="13">
        <v>2105.4</v>
      </c>
      <c r="F200" s="13"/>
      <c r="G200" s="13">
        <f t="shared" si="5"/>
        <v>411887.33000000054</v>
      </c>
    </row>
    <row r="201" spans="1:7" s="2" customFormat="1" ht="15" customHeight="1" x14ac:dyDescent="0.25">
      <c r="A201" s="11">
        <f t="shared" si="4"/>
        <v>411887.33000000054</v>
      </c>
      <c r="B201" s="15">
        <v>42334</v>
      </c>
      <c r="C201" s="12">
        <v>2613</v>
      </c>
      <c r="D201" s="10" t="s">
        <v>163</v>
      </c>
      <c r="E201" s="13">
        <v>1415.0830000000001</v>
      </c>
      <c r="F201" s="13"/>
      <c r="G201" s="13">
        <f t="shared" si="5"/>
        <v>410472.24700000056</v>
      </c>
    </row>
    <row r="202" spans="1:7" s="2" customFormat="1" ht="15" customHeight="1" x14ac:dyDescent="0.25">
      <c r="A202" s="11">
        <f t="shared" si="4"/>
        <v>410472.24700000056</v>
      </c>
      <c r="B202" s="15">
        <v>42334</v>
      </c>
      <c r="C202" s="12"/>
      <c r="D202" s="20" t="s">
        <v>18</v>
      </c>
      <c r="E202" s="13"/>
      <c r="F202" s="13">
        <v>10541.15</v>
      </c>
      <c r="G202" s="13">
        <f t="shared" si="5"/>
        <v>421013.39700000058</v>
      </c>
    </row>
    <row r="203" spans="1:7" s="2" customFormat="1" ht="15" customHeight="1" x14ac:dyDescent="0.25">
      <c r="A203" s="11">
        <f t="shared" si="4"/>
        <v>421013.39700000058</v>
      </c>
      <c r="B203" s="15">
        <v>42334</v>
      </c>
      <c r="C203" s="12">
        <v>2610</v>
      </c>
      <c r="D203" s="10" t="s">
        <v>164</v>
      </c>
      <c r="E203" s="13">
        <v>6450</v>
      </c>
      <c r="F203" s="13"/>
      <c r="G203" s="13">
        <f t="shared" si="5"/>
        <v>414563.39700000058</v>
      </c>
    </row>
    <row r="204" spans="1:7" s="2" customFormat="1" ht="30" x14ac:dyDescent="0.25">
      <c r="A204" s="11">
        <f>G203</f>
        <v>414563.39700000058</v>
      </c>
      <c r="B204" s="15">
        <v>42334</v>
      </c>
      <c r="C204" s="12">
        <v>2611</v>
      </c>
      <c r="D204" s="10" t="s">
        <v>165</v>
      </c>
      <c r="E204" s="13">
        <v>10092</v>
      </c>
      <c r="F204" s="13"/>
      <c r="G204" s="13">
        <f t="shared" si="5"/>
        <v>404471.39700000058</v>
      </c>
    </row>
    <row r="205" spans="1:7" s="2" customFormat="1" ht="30" x14ac:dyDescent="0.25">
      <c r="A205" s="11">
        <f t="shared" si="4"/>
        <v>404471.39700000058</v>
      </c>
      <c r="B205" s="15">
        <v>42334</v>
      </c>
      <c r="C205" s="12" t="s">
        <v>11</v>
      </c>
      <c r="D205" s="10" t="s">
        <v>166</v>
      </c>
      <c r="E205" s="13">
        <v>11420.2</v>
      </c>
      <c r="F205" s="4"/>
      <c r="G205" s="31">
        <f t="shared" si="5"/>
        <v>393051.19700000057</v>
      </c>
    </row>
    <row r="206" spans="1:7" s="2" customFormat="1" ht="30" x14ac:dyDescent="0.25">
      <c r="A206" s="11">
        <f t="shared" si="4"/>
        <v>393051.19700000057</v>
      </c>
      <c r="B206" s="15">
        <v>42334</v>
      </c>
      <c r="C206" s="12" t="s">
        <v>11</v>
      </c>
      <c r="D206" s="10" t="s">
        <v>157</v>
      </c>
      <c r="E206" s="13">
        <v>1774</v>
      </c>
      <c r="F206" s="4"/>
      <c r="G206" s="31">
        <f t="shared" si="5"/>
        <v>391277.19700000057</v>
      </c>
    </row>
    <row r="207" spans="1:7" s="2" customFormat="1" x14ac:dyDescent="0.25">
      <c r="A207" s="11">
        <f t="shared" si="4"/>
        <v>391277.19700000057</v>
      </c>
      <c r="B207" s="15">
        <v>42334</v>
      </c>
      <c r="C207" s="12">
        <v>2612</v>
      </c>
      <c r="D207" s="10" t="s">
        <v>167</v>
      </c>
      <c r="E207" s="13">
        <v>15138</v>
      </c>
      <c r="F207" s="4"/>
      <c r="G207" s="31">
        <f t="shared" si="5"/>
        <v>376139.19700000057</v>
      </c>
    </row>
    <row r="208" spans="1:7" s="2" customFormat="1" x14ac:dyDescent="0.25">
      <c r="A208" s="11">
        <f t="shared" si="4"/>
        <v>376139.19700000057</v>
      </c>
      <c r="B208" s="9">
        <v>42334</v>
      </c>
      <c r="C208" s="5">
        <v>2614</v>
      </c>
      <c r="D208" s="10" t="s">
        <v>168</v>
      </c>
      <c r="E208" s="4">
        <v>25000</v>
      </c>
      <c r="F208" s="4"/>
      <c r="G208" s="31">
        <f t="shared" si="5"/>
        <v>351139.19700000057</v>
      </c>
    </row>
    <row r="209" spans="1:11" s="2" customFormat="1" x14ac:dyDescent="0.25">
      <c r="A209" s="11">
        <f t="shared" si="4"/>
        <v>351139.19700000057</v>
      </c>
      <c r="B209" s="9">
        <v>42334</v>
      </c>
      <c r="C209" s="5" t="s">
        <v>11</v>
      </c>
      <c r="D209" s="22" t="s">
        <v>169</v>
      </c>
      <c r="E209" s="4">
        <v>1600.01</v>
      </c>
      <c r="F209" s="4"/>
      <c r="G209" s="31">
        <f t="shared" si="5"/>
        <v>349539.18700000056</v>
      </c>
      <c r="I209" s="2">
        <v>0</v>
      </c>
      <c r="J209" s="7"/>
    </row>
    <row r="210" spans="1:11" s="2" customFormat="1" x14ac:dyDescent="0.25">
      <c r="A210" s="11">
        <f t="shared" si="4"/>
        <v>349539.18700000056</v>
      </c>
      <c r="B210" s="9">
        <v>42334</v>
      </c>
      <c r="C210" s="5" t="s">
        <v>11</v>
      </c>
      <c r="D210" s="10" t="s">
        <v>170</v>
      </c>
      <c r="E210" s="4">
        <v>16756</v>
      </c>
      <c r="F210" s="4"/>
      <c r="G210" s="31">
        <f t="shared" si="5"/>
        <v>332783.18700000056</v>
      </c>
      <c r="I210" s="2">
        <v>0</v>
      </c>
      <c r="J210" s="7"/>
    </row>
    <row r="211" spans="1:11" s="2" customFormat="1" x14ac:dyDescent="0.25">
      <c r="A211" s="11">
        <f t="shared" si="4"/>
        <v>332783.18700000056</v>
      </c>
      <c r="B211" s="9">
        <v>42334</v>
      </c>
      <c r="C211" s="5" t="s">
        <v>11</v>
      </c>
      <c r="D211" s="10" t="s">
        <v>171</v>
      </c>
      <c r="E211" s="4">
        <v>3200</v>
      </c>
      <c r="F211" s="4"/>
      <c r="G211" s="31">
        <f t="shared" si="5"/>
        <v>329583.18700000056</v>
      </c>
      <c r="I211" s="2">
        <f>2400+1600+500+156</f>
        <v>4656</v>
      </c>
      <c r="J211" s="7"/>
    </row>
    <row r="212" spans="1:11" s="2" customFormat="1" x14ac:dyDescent="0.25">
      <c r="A212" s="11">
        <f t="shared" si="4"/>
        <v>329583.18700000056</v>
      </c>
      <c r="B212" s="9">
        <v>42334</v>
      </c>
      <c r="C212" s="5" t="s">
        <v>11</v>
      </c>
      <c r="D212" s="22" t="s">
        <v>94</v>
      </c>
      <c r="E212" s="4">
        <v>6368.4</v>
      </c>
      <c r="F212" s="4"/>
      <c r="G212" s="31">
        <f t="shared" si="5"/>
        <v>323214.78700000054</v>
      </c>
      <c r="J212" s="7"/>
    </row>
    <row r="213" spans="1:11" s="2" customFormat="1" x14ac:dyDescent="0.25">
      <c r="A213" s="11">
        <f t="shared" si="4"/>
        <v>323214.78700000054</v>
      </c>
      <c r="B213" s="9">
        <v>42334</v>
      </c>
      <c r="C213" s="5" t="s">
        <v>11</v>
      </c>
      <c r="D213" s="10" t="s">
        <v>172</v>
      </c>
      <c r="E213" s="4">
        <v>7813.76</v>
      </c>
      <c r="F213" s="4"/>
      <c r="G213" s="31">
        <f t="shared" si="5"/>
        <v>315401.02700000053</v>
      </c>
      <c r="J213" s="7"/>
    </row>
    <row r="214" spans="1:11" s="2" customFormat="1" x14ac:dyDescent="0.25">
      <c r="A214" s="11">
        <f t="shared" si="4"/>
        <v>315401.02700000053</v>
      </c>
      <c r="B214" s="9">
        <v>42334</v>
      </c>
      <c r="C214" s="5" t="s">
        <v>11</v>
      </c>
      <c r="D214" s="10" t="s">
        <v>173</v>
      </c>
      <c r="E214" s="4">
        <v>2698.16</v>
      </c>
      <c r="F214" s="4"/>
      <c r="G214" s="31">
        <f t="shared" si="5"/>
        <v>312702.86700000055</v>
      </c>
      <c r="I214" s="2">
        <v>0</v>
      </c>
      <c r="J214" s="7"/>
    </row>
    <row r="215" spans="1:11" s="2" customFormat="1" x14ac:dyDescent="0.25">
      <c r="A215" s="11">
        <f t="shared" si="4"/>
        <v>312702.86700000055</v>
      </c>
      <c r="B215" s="9">
        <v>42334</v>
      </c>
      <c r="C215" s="5">
        <v>2615</v>
      </c>
      <c r="D215" s="10" t="s">
        <v>31</v>
      </c>
      <c r="E215" s="4">
        <v>13996</v>
      </c>
      <c r="F215" s="4"/>
      <c r="G215" s="31">
        <f t="shared" si="5"/>
        <v>298706.86700000055</v>
      </c>
      <c r="J215" s="7"/>
    </row>
    <row r="216" spans="1:11" s="2" customFormat="1" x14ac:dyDescent="0.25">
      <c r="A216" s="11">
        <f t="shared" si="4"/>
        <v>298706.86700000055</v>
      </c>
      <c r="B216" s="9">
        <v>42334</v>
      </c>
      <c r="C216" s="5">
        <v>2616</v>
      </c>
      <c r="D216" s="10" t="s">
        <v>31</v>
      </c>
      <c r="E216" s="4">
        <v>14184.85</v>
      </c>
      <c r="F216" s="4"/>
      <c r="G216" s="31">
        <f t="shared" si="5"/>
        <v>284522.01700000057</v>
      </c>
      <c r="I216" s="2">
        <v>1977.8</v>
      </c>
      <c r="J216" s="7">
        <v>2617</v>
      </c>
    </row>
    <row r="217" spans="1:11" s="2" customFormat="1" ht="30" x14ac:dyDescent="0.25">
      <c r="A217" s="11">
        <f t="shared" si="4"/>
        <v>284522.01700000057</v>
      </c>
      <c r="B217" s="9">
        <v>42334</v>
      </c>
      <c r="C217" s="5">
        <v>2617</v>
      </c>
      <c r="D217" s="10" t="s">
        <v>174</v>
      </c>
      <c r="E217" s="4">
        <v>1977.8</v>
      </c>
      <c r="F217" s="4"/>
      <c r="G217" s="31">
        <f t="shared" si="5"/>
        <v>282544.21700000059</v>
      </c>
      <c r="I217" s="2">
        <v>2088</v>
      </c>
      <c r="J217" s="7">
        <v>2618</v>
      </c>
    </row>
    <row r="218" spans="1:11" s="2" customFormat="1" ht="30" x14ac:dyDescent="0.25">
      <c r="A218" s="11">
        <f t="shared" si="4"/>
        <v>282544.21700000059</v>
      </c>
      <c r="B218" s="9">
        <v>42335</v>
      </c>
      <c r="C218" s="5" t="s">
        <v>11</v>
      </c>
      <c r="D218" s="10" t="s">
        <v>125</v>
      </c>
      <c r="E218" s="4">
        <v>135622.87</v>
      </c>
      <c r="F218" s="4"/>
      <c r="G218" s="31">
        <f t="shared" si="5"/>
        <v>146921.34700000059</v>
      </c>
      <c r="I218" s="2">
        <v>3743.01</v>
      </c>
      <c r="J218" s="7">
        <v>2597</v>
      </c>
      <c r="K218" s="2" t="s">
        <v>175</v>
      </c>
    </row>
    <row r="219" spans="1:11" s="2" customFormat="1" x14ac:dyDescent="0.25">
      <c r="A219" s="11">
        <f t="shared" si="4"/>
        <v>146921.34700000059</v>
      </c>
      <c r="B219" s="9">
        <v>42335</v>
      </c>
      <c r="C219" s="5"/>
      <c r="D219" s="22" t="s">
        <v>83</v>
      </c>
      <c r="E219" s="4"/>
      <c r="F219" s="4">
        <v>7748.07</v>
      </c>
      <c r="G219" s="31">
        <f t="shared" si="5"/>
        <v>154669.4170000006</v>
      </c>
      <c r="I219" s="2">
        <v>39299.760000000002</v>
      </c>
      <c r="J219" s="2" t="s">
        <v>176</v>
      </c>
      <c r="K219" s="2" t="s">
        <v>177</v>
      </c>
    </row>
    <row r="220" spans="1:11" s="2" customFormat="1" x14ac:dyDescent="0.25">
      <c r="A220" s="11">
        <f t="shared" si="4"/>
        <v>154669.4170000006</v>
      </c>
      <c r="B220" s="9"/>
      <c r="C220" s="5"/>
      <c r="D220" s="22"/>
      <c r="E220" s="4"/>
      <c r="F220" s="4"/>
      <c r="G220" s="31">
        <f t="shared" si="5"/>
        <v>154669.4170000006</v>
      </c>
    </row>
    <row r="221" spans="1:11" s="2" customFormat="1" x14ac:dyDescent="0.25">
      <c r="A221" s="11">
        <f t="shared" si="4"/>
        <v>154669.4170000006</v>
      </c>
      <c r="B221" s="9">
        <v>42338</v>
      </c>
      <c r="C221" s="5" t="s">
        <v>11</v>
      </c>
      <c r="D221" s="10" t="s">
        <v>178</v>
      </c>
      <c r="E221" s="4">
        <v>12632.11</v>
      </c>
      <c r="F221" s="4"/>
      <c r="G221" s="31">
        <f t="shared" si="5"/>
        <v>142037.30700000061</v>
      </c>
      <c r="I221" s="2">
        <v>37136.839999999997</v>
      </c>
      <c r="J221" s="2" t="s">
        <v>179</v>
      </c>
      <c r="K221" s="2" t="s">
        <v>177</v>
      </c>
    </row>
    <row r="222" spans="1:11" s="2" customFormat="1" x14ac:dyDescent="0.25">
      <c r="A222" s="11">
        <f t="shared" si="4"/>
        <v>142037.30700000061</v>
      </c>
      <c r="B222" s="9">
        <v>42338</v>
      </c>
      <c r="C222" s="5"/>
      <c r="D222" s="20" t="s">
        <v>18</v>
      </c>
      <c r="E222" s="4"/>
      <c r="F222" s="4">
        <v>17118.7</v>
      </c>
      <c r="G222" s="31">
        <f t="shared" si="5"/>
        <v>159156.00700000062</v>
      </c>
      <c r="I222" s="2">
        <v>38645.56</v>
      </c>
      <c r="J222" s="2" t="s">
        <v>180</v>
      </c>
      <c r="K222" s="2" t="s">
        <v>177</v>
      </c>
    </row>
    <row r="223" spans="1:11" s="2" customFormat="1" x14ac:dyDescent="0.25">
      <c r="A223" s="11">
        <f t="shared" si="4"/>
        <v>159156.00700000062</v>
      </c>
      <c r="B223" s="9">
        <v>42338</v>
      </c>
      <c r="C223" s="5">
        <v>2618</v>
      </c>
      <c r="D223" s="10" t="s">
        <v>181</v>
      </c>
      <c r="E223" s="4">
        <v>2088</v>
      </c>
      <c r="F223" s="4"/>
      <c r="G223" s="31">
        <f t="shared" si="5"/>
        <v>157068.00700000062</v>
      </c>
      <c r="I223" s="2">
        <v>0</v>
      </c>
    </row>
    <row r="224" spans="1:11" s="2" customFormat="1" x14ac:dyDescent="0.25">
      <c r="A224" s="11">
        <f t="shared" si="4"/>
        <v>157068.00700000062</v>
      </c>
      <c r="B224" s="9">
        <v>42338</v>
      </c>
      <c r="C224" s="5"/>
      <c r="D224" s="20" t="s">
        <v>18</v>
      </c>
      <c r="E224" s="4"/>
      <c r="F224" s="4">
        <v>23615.37</v>
      </c>
      <c r="G224" s="31">
        <f t="shared" si="5"/>
        <v>180683.37700000062</v>
      </c>
      <c r="I224" s="2">
        <v>0</v>
      </c>
    </row>
    <row r="225" spans="1:12" s="2" customFormat="1" x14ac:dyDescent="0.25">
      <c r="A225" s="11">
        <f t="shared" si="4"/>
        <v>180683.37700000062</v>
      </c>
      <c r="B225" s="9">
        <v>42338</v>
      </c>
      <c r="C225" s="5" t="s">
        <v>11</v>
      </c>
      <c r="D225" s="10" t="s">
        <v>182</v>
      </c>
      <c r="E225" s="4">
        <v>17000</v>
      </c>
      <c r="F225" s="4"/>
      <c r="G225" s="31">
        <f t="shared" si="5"/>
        <v>163683.37700000062</v>
      </c>
      <c r="I225" s="14">
        <f>SUM(I209:I224)</f>
        <v>127546.97</v>
      </c>
    </row>
    <row r="226" spans="1:12" s="2" customFormat="1" x14ac:dyDescent="0.25">
      <c r="A226" s="11">
        <f t="shared" si="4"/>
        <v>163683.37700000062</v>
      </c>
      <c r="B226" s="9">
        <v>42338</v>
      </c>
      <c r="C226" s="5" t="s">
        <v>11</v>
      </c>
      <c r="D226" s="10" t="s">
        <v>183</v>
      </c>
      <c r="E226" s="4"/>
      <c r="F226" s="4">
        <v>800000</v>
      </c>
      <c r="G226" s="31">
        <f t="shared" si="5"/>
        <v>963683.37700000056</v>
      </c>
    </row>
    <row r="227" spans="1:12" s="2" customFormat="1" x14ac:dyDescent="0.25">
      <c r="A227" s="11">
        <f t="shared" si="4"/>
        <v>963683.37700000056</v>
      </c>
      <c r="B227" s="4"/>
      <c r="C227" s="5"/>
      <c r="D227" s="10"/>
      <c r="E227" s="4"/>
      <c r="F227" s="4"/>
      <c r="G227" s="31">
        <f t="shared" si="5"/>
        <v>963683.37700000056</v>
      </c>
      <c r="I227" s="2" t="s">
        <v>184</v>
      </c>
      <c r="K227" s="2">
        <v>1086574.3500000001</v>
      </c>
    </row>
    <row r="228" spans="1:12" s="2" customFormat="1" x14ac:dyDescent="0.25">
      <c r="A228" s="11">
        <f t="shared" si="4"/>
        <v>963683.37700000056</v>
      </c>
      <c r="B228" s="4"/>
      <c r="C228" s="5"/>
      <c r="D228" s="10"/>
      <c r="E228" s="4"/>
      <c r="F228" s="4"/>
      <c r="G228" s="31">
        <f t="shared" si="5"/>
        <v>963683.37700000056</v>
      </c>
      <c r="I228" s="2" t="s">
        <v>185</v>
      </c>
      <c r="K228" s="2">
        <f>G228</f>
        <v>963683.37700000056</v>
      </c>
    </row>
    <row r="229" spans="1:12" s="2" customFormat="1" x14ac:dyDescent="0.25">
      <c r="A229" s="11">
        <f t="shared" si="4"/>
        <v>963683.37700000056</v>
      </c>
      <c r="B229" s="4"/>
      <c r="C229" s="5"/>
      <c r="D229" s="10"/>
      <c r="E229" s="4"/>
      <c r="F229" s="4"/>
      <c r="G229" s="31">
        <f t="shared" si="5"/>
        <v>963683.37700000056</v>
      </c>
      <c r="I229" s="14" t="s">
        <v>186</v>
      </c>
      <c r="K229" s="2">
        <f>K228-K227</f>
        <v>-122890.97299999953</v>
      </c>
    </row>
    <row r="230" spans="1:12" s="2" customFormat="1" x14ac:dyDescent="0.25">
      <c r="A230" s="11">
        <f t="shared" si="4"/>
        <v>963683.37700000056</v>
      </c>
      <c r="B230" s="4"/>
      <c r="C230" s="5"/>
      <c r="D230" s="10"/>
      <c r="E230" s="4"/>
      <c r="F230" s="4"/>
      <c r="G230" s="31">
        <f t="shared" si="5"/>
        <v>963683.37700000056</v>
      </c>
    </row>
    <row r="231" spans="1:12" s="2" customFormat="1" x14ac:dyDescent="0.25">
      <c r="A231" s="11">
        <f t="shared" si="4"/>
        <v>963683.37700000056</v>
      </c>
      <c r="B231" s="4"/>
      <c r="C231" s="5"/>
      <c r="D231" s="10"/>
      <c r="E231" s="4"/>
      <c r="F231" s="4"/>
      <c r="G231" s="31">
        <f t="shared" si="5"/>
        <v>963683.37700000056</v>
      </c>
      <c r="I231" s="2" t="s">
        <v>187</v>
      </c>
      <c r="K231" s="2">
        <f>I225</f>
        <v>127546.97</v>
      </c>
    </row>
    <row r="232" spans="1:12" s="2" customFormat="1" x14ac:dyDescent="0.25">
      <c r="A232" s="11">
        <f t="shared" si="4"/>
        <v>963683.37700000056</v>
      </c>
      <c r="B232" s="4"/>
      <c r="C232" s="5"/>
      <c r="D232" s="10"/>
      <c r="E232" s="4"/>
      <c r="F232" s="4"/>
      <c r="G232" s="31">
        <f t="shared" si="5"/>
        <v>963683.37700000056</v>
      </c>
    </row>
    <row r="233" spans="1:12" s="2" customFormat="1" x14ac:dyDescent="0.25">
      <c r="A233" s="11">
        <f t="shared" si="4"/>
        <v>963683.37700000056</v>
      </c>
      <c r="B233" s="4"/>
      <c r="C233" s="5"/>
      <c r="D233" s="10"/>
      <c r="E233" s="4"/>
      <c r="F233" s="4"/>
      <c r="G233" s="31">
        <f t="shared" si="5"/>
        <v>963683.37700000056</v>
      </c>
      <c r="I233" s="2" t="s">
        <v>186</v>
      </c>
      <c r="K233" s="2">
        <f>K231+K229</f>
        <v>4655.9970000004687</v>
      </c>
    </row>
    <row r="234" spans="1:12" s="2" customFormat="1" x14ac:dyDescent="0.25">
      <c r="A234" s="11">
        <f t="shared" si="4"/>
        <v>963683.37700000056</v>
      </c>
      <c r="B234" s="4"/>
      <c r="C234" s="5"/>
      <c r="D234" s="10"/>
      <c r="E234" s="4"/>
      <c r="F234" s="4"/>
      <c r="G234" s="31">
        <f t="shared" si="5"/>
        <v>963683.37700000056</v>
      </c>
    </row>
    <row r="235" spans="1:12" s="2" customFormat="1" x14ac:dyDescent="0.25">
      <c r="A235" s="11">
        <f t="shared" si="4"/>
        <v>963683.37700000056</v>
      </c>
      <c r="B235" s="4"/>
      <c r="C235" s="5"/>
      <c r="D235" s="10"/>
      <c r="E235" s="4"/>
      <c r="F235" s="4"/>
      <c r="G235" s="31">
        <f t="shared" si="5"/>
        <v>963683.37700000056</v>
      </c>
    </row>
    <row r="236" spans="1:12" s="2" customFormat="1" x14ac:dyDescent="0.25">
      <c r="A236" s="11">
        <f t="shared" si="4"/>
        <v>963683.37700000056</v>
      </c>
      <c r="B236" s="4"/>
      <c r="C236" s="5"/>
      <c r="D236" s="10"/>
      <c r="E236" s="4"/>
      <c r="F236" s="4"/>
      <c r="G236" s="31">
        <f t="shared" si="5"/>
        <v>963683.37700000056</v>
      </c>
    </row>
    <row r="237" spans="1:12" s="2" customFormat="1" x14ac:dyDescent="0.25">
      <c r="A237" s="11">
        <f t="shared" si="4"/>
        <v>963683.37700000056</v>
      </c>
      <c r="B237" s="4"/>
      <c r="C237" s="5"/>
      <c r="D237" s="10"/>
      <c r="E237" s="4"/>
      <c r="F237" s="4"/>
      <c r="G237" s="31">
        <f t="shared" si="5"/>
        <v>963683.37700000056</v>
      </c>
    </row>
    <row r="238" spans="1:12" s="2" customFormat="1" x14ac:dyDescent="0.25">
      <c r="A238" s="11">
        <f t="shared" si="4"/>
        <v>963683.37700000056</v>
      </c>
      <c r="B238" s="4"/>
      <c r="C238" s="5"/>
      <c r="D238" s="10"/>
      <c r="E238" s="4"/>
      <c r="F238" s="4"/>
      <c r="G238" s="31">
        <f t="shared" si="5"/>
        <v>963683.37700000056</v>
      </c>
      <c r="L238" s="2">
        <f>SUM(L235:L237)</f>
        <v>0</v>
      </c>
    </row>
    <row r="239" spans="1:12" s="2" customFormat="1" x14ac:dyDescent="0.25">
      <c r="A239" s="11">
        <f t="shared" si="4"/>
        <v>963683.37700000056</v>
      </c>
      <c r="B239" s="4"/>
      <c r="C239" s="5"/>
      <c r="D239" s="10"/>
      <c r="E239" s="4"/>
      <c r="F239" s="4"/>
      <c r="G239" s="31">
        <f t="shared" si="5"/>
        <v>963683.37700000056</v>
      </c>
    </row>
    <row r="240" spans="1:12" s="2" customFormat="1" x14ac:dyDescent="0.25">
      <c r="A240" s="11">
        <f t="shared" si="4"/>
        <v>963683.37700000056</v>
      </c>
      <c r="B240" s="4"/>
      <c r="C240" s="5"/>
      <c r="D240" s="10"/>
      <c r="E240" s="4"/>
      <c r="F240" s="4"/>
      <c r="G240" s="31">
        <f t="shared" si="5"/>
        <v>963683.37700000056</v>
      </c>
    </row>
    <row r="241" spans="1:11" s="2" customFormat="1" x14ac:dyDescent="0.25">
      <c r="A241" s="11">
        <f t="shared" si="4"/>
        <v>963683.37700000056</v>
      </c>
      <c r="B241" s="4"/>
      <c r="C241" s="5"/>
      <c r="D241" s="10"/>
      <c r="E241" s="4"/>
      <c r="F241" s="4"/>
      <c r="G241" s="31">
        <f t="shared" si="5"/>
        <v>963683.37700000056</v>
      </c>
    </row>
    <row r="242" spans="1:11" s="2" customFormat="1" x14ac:dyDescent="0.25">
      <c r="A242" s="11">
        <f t="shared" si="4"/>
        <v>963683.37700000056</v>
      </c>
      <c r="B242" s="4"/>
      <c r="C242" s="5"/>
      <c r="D242" s="10"/>
      <c r="E242" s="4"/>
      <c r="F242" s="4"/>
      <c r="G242" s="31">
        <f t="shared" si="5"/>
        <v>963683.37700000056</v>
      </c>
    </row>
    <row r="243" spans="1:11" s="2" customFormat="1" x14ac:dyDescent="0.25">
      <c r="A243" s="11">
        <f t="shared" si="4"/>
        <v>963683.37700000056</v>
      </c>
      <c r="B243" s="4"/>
      <c r="C243" s="5"/>
      <c r="D243" s="10"/>
      <c r="E243" s="4"/>
      <c r="F243" s="4"/>
      <c r="G243" s="31">
        <f t="shared" si="5"/>
        <v>963683.37700000056</v>
      </c>
    </row>
    <row r="244" spans="1:11" s="2" customFormat="1" x14ac:dyDescent="0.25">
      <c r="A244" s="11">
        <f t="shared" si="4"/>
        <v>963683.37700000056</v>
      </c>
      <c r="B244" s="4"/>
      <c r="C244" s="5"/>
      <c r="D244" s="10"/>
      <c r="E244" s="4"/>
      <c r="F244" s="4"/>
      <c r="G244" s="31">
        <f t="shared" si="5"/>
        <v>963683.37700000056</v>
      </c>
    </row>
    <row r="245" spans="1:11" s="2" customFormat="1" x14ac:dyDescent="0.25">
      <c r="A245" s="11">
        <f t="shared" si="4"/>
        <v>963683.37700000056</v>
      </c>
      <c r="B245" s="4"/>
      <c r="C245" s="5"/>
      <c r="D245" s="10"/>
      <c r="E245" s="4"/>
      <c r="F245" s="4"/>
      <c r="G245" s="31">
        <f t="shared" si="5"/>
        <v>963683.37700000056</v>
      </c>
    </row>
    <row r="246" spans="1:11" s="2" customFormat="1" x14ac:dyDescent="0.25">
      <c r="A246" s="11">
        <f t="shared" si="4"/>
        <v>963683.37700000056</v>
      </c>
      <c r="B246" s="4"/>
      <c r="C246" s="5"/>
      <c r="D246" s="10"/>
      <c r="E246" s="4"/>
      <c r="F246" s="4"/>
      <c r="G246" s="31">
        <f t="shared" si="5"/>
        <v>963683.37700000056</v>
      </c>
    </row>
    <row r="247" spans="1:11" s="2" customFormat="1" x14ac:dyDescent="0.25">
      <c r="A247" s="11">
        <f t="shared" si="4"/>
        <v>963683.37700000056</v>
      </c>
      <c r="B247" s="4"/>
      <c r="C247" s="5"/>
      <c r="D247" s="10"/>
      <c r="E247" s="4"/>
      <c r="F247" s="4"/>
      <c r="G247" s="31">
        <f t="shared" si="5"/>
        <v>963683.37700000056</v>
      </c>
    </row>
    <row r="248" spans="1:11" s="2" customFormat="1" x14ac:dyDescent="0.25">
      <c r="A248" s="11">
        <f t="shared" si="4"/>
        <v>963683.37700000056</v>
      </c>
      <c r="B248" s="4"/>
      <c r="C248" s="5"/>
      <c r="D248" s="10"/>
      <c r="E248" s="4"/>
      <c r="F248" s="4"/>
      <c r="G248" s="31">
        <f t="shared" si="5"/>
        <v>963683.37700000056</v>
      </c>
    </row>
    <row r="249" spans="1:11" s="2" customFormat="1" x14ac:dyDescent="0.25">
      <c r="A249" s="11">
        <f t="shared" si="4"/>
        <v>963683.37700000056</v>
      </c>
      <c r="B249" s="4"/>
      <c r="C249" s="5"/>
      <c r="D249" s="10"/>
      <c r="E249" s="4"/>
      <c r="F249" s="4"/>
      <c r="G249" s="31">
        <f t="shared" si="5"/>
        <v>963683.37700000056</v>
      </c>
    </row>
    <row r="250" spans="1:11" s="2" customFormat="1" x14ac:dyDescent="0.25">
      <c r="A250" s="11">
        <f t="shared" si="4"/>
        <v>963683.37700000056</v>
      </c>
      <c r="B250" s="4"/>
      <c r="C250" s="5"/>
      <c r="D250" s="10"/>
      <c r="E250" s="4"/>
      <c r="F250" s="4"/>
      <c r="G250" s="31">
        <f t="shared" si="5"/>
        <v>963683.37700000056</v>
      </c>
    </row>
    <row r="251" spans="1:11" s="2" customFormat="1" x14ac:dyDescent="0.25">
      <c r="A251" s="11">
        <f t="shared" si="4"/>
        <v>963683.37700000056</v>
      </c>
      <c r="B251" s="4"/>
      <c r="C251" s="5"/>
      <c r="D251" s="4"/>
      <c r="E251" s="4"/>
      <c r="F251" s="4"/>
      <c r="G251" s="31">
        <f t="shared" si="5"/>
        <v>963683.37700000056</v>
      </c>
    </row>
    <row r="252" spans="1:11" s="2" customFormat="1" x14ac:dyDescent="0.25">
      <c r="A252" s="11" t="e">
        <f>#REF!</f>
        <v>#REF!</v>
      </c>
      <c r="C252" s="7"/>
      <c r="I252" s="28"/>
      <c r="J252" s="32"/>
      <c r="K252" s="32"/>
    </row>
    <row r="253" spans="1:11" s="2" customFormat="1" x14ac:dyDescent="0.25">
      <c r="A253" s="11">
        <f t="shared" si="4"/>
        <v>0</v>
      </c>
      <c r="C253" s="7"/>
      <c r="I253" s="32"/>
      <c r="J253" s="32"/>
      <c r="K253" s="32"/>
    </row>
    <row r="254" spans="1:11" s="2" customFormat="1" x14ac:dyDescent="0.25">
      <c r="A254" s="11">
        <f t="shared" si="4"/>
        <v>0</v>
      </c>
      <c r="C254" s="7"/>
      <c r="I254" s="32"/>
      <c r="J254" s="33"/>
      <c r="K254" s="32"/>
    </row>
    <row r="255" spans="1:11" s="2" customFormat="1" x14ac:dyDescent="0.25">
      <c r="C255" s="7"/>
      <c r="I255" s="32"/>
      <c r="J255" s="32"/>
      <c r="K255" s="32"/>
    </row>
    <row r="256" spans="1:11" s="2" customFormat="1" x14ac:dyDescent="0.25">
      <c r="C256" s="7"/>
      <c r="I256" s="34"/>
      <c r="J256" s="32"/>
      <c r="K256" s="32"/>
    </row>
    <row r="257" spans="3:11" s="2" customFormat="1" x14ac:dyDescent="0.25">
      <c r="C257" s="7"/>
      <c r="I257" s="32"/>
      <c r="J257" s="32"/>
      <c r="K257" s="32"/>
    </row>
    <row r="258" spans="3:11" s="2" customFormat="1" x14ac:dyDescent="0.25">
      <c r="C258" s="7"/>
      <c r="I258" s="32"/>
      <c r="J258" s="32"/>
      <c r="K258" s="32"/>
    </row>
    <row r="259" spans="3:11" s="2" customFormat="1" x14ac:dyDescent="0.25">
      <c r="C259" s="7"/>
      <c r="I259" s="32"/>
      <c r="J259" s="32"/>
      <c r="K259" s="32"/>
    </row>
    <row r="260" spans="3:11" s="2" customFormat="1" x14ac:dyDescent="0.25">
      <c r="C260" s="7"/>
      <c r="I260" s="32"/>
      <c r="J260" s="32"/>
      <c r="K260" s="32"/>
    </row>
    <row r="261" spans="3:11" s="2" customFormat="1" x14ac:dyDescent="0.25">
      <c r="C261" s="7"/>
      <c r="I261" s="32"/>
      <c r="J261" s="32"/>
      <c r="K261" s="32"/>
    </row>
    <row r="262" spans="3:11" s="2" customFormat="1" x14ac:dyDescent="0.25">
      <c r="C262" s="7"/>
      <c r="I262" s="32"/>
      <c r="J262" s="32"/>
      <c r="K262" s="32"/>
    </row>
    <row r="263" spans="3:11" s="2" customFormat="1" x14ac:dyDescent="0.25">
      <c r="C263" s="7"/>
      <c r="I263" s="32"/>
      <c r="J263" s="32"/>
      <c r="K263" s="32"/>
    </row>
    <row r="264" spans="3:11" s="2" customFormat="1" x14ac:dyDescent="0.25">
      <c r="C264" s="7"/>
      <c r="I264" s="32"/>
      <c r="J264" s="32"/>
      <c r="K264" s="32"/>
    </row>
    <row r="265" spans="3:11" s="2" customFormat="1" x14ac:dyDescent="0.25">
      <c r="C265" s="7"/>
      <c r="I265" s="32"/>
      <c r="J265" s="32"/>
      <c r="K265" s="32"/>
    </row>
    <row r="266" spans="3:11" s="2" customFormat="1" x14ac:dyDescent="0.25">
      <c r="C266" s="7"/>
      <c r="I266" s="32"/>
      <c r="J266" s="32"/>
      <c r="K266" s="32"/>
    </row>
  </sheetData>
  <autoFilter ref="E1:E266"/>
  <mergeCells count="2">
    <mergeCell ref="A1:G1"/>
    <mergeCell ref="A2:G2"/>
  </mergeCells>
  <pageMargins left="0.51181102362204722" right="0.5118110236220472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2017-07-10T20:12:52Z</dcterms:created>
  <dcterms:modified xsi:type="dcterms:W3CDTF">2017-07-10T20:13:06Z</dcterms:modified>
</cp:coreProperties>
</file>