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ICIEMBRE 2015" sheetId="1" r:id="rId1"/>
  </sheets>
  <definedNames>
    <definedName name="_xlnm._FilterDatabase" localSheetId="0" hidden="1">'DICIEMBRE 2015'!$E$1:$E$371</definedName>
  </definedNames>
  <calcPr calcId="145621"/>
</workbook>
</file>

<file path=xl/calcChain.xml><?xml version="1.0" encoding="utf-8"?>
<calcChain xmlns="http://schemas.openxmlformats.org/spreadsheetml/2006/main">
  <c r="A370" i="1" l="1"/>
  <c r="A369" i="1"/>
  <c r="A368" i="1"/>
  <c r="A367" i="1"/>
  <c r="M361" i="1"/>
  <c r="K355" i="1"/>
  <c r="E332" i="1"/>
  <c r="I319" i="1"/>
  <c r="A6" i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M358" i="1" l="1"/>
  <c r="M359" i="1" s="1"/>
  <c r="A366" i="1"/>
  <c r="M363" i="1"/>
</calcChain>
</file>

<file path=xl/sharedStrings.xml><?xml version="1.0" encoding="utf-8"?>
<sst xmlns="http://schemas.openxmlformats.org/spreadsheetml/2006/main" count="611" uniqueCount="310">
  <si>
    <t>Cuenta corriente 0170490407</t>
  </si>
  <si>
    <t>Por el mes de Diciembre de 2015</t>
  </si>
  <si>
    <t>fecha</t>
  </si>
  <si>
    <t># Cheque</t>
  </si>
  <si>
    <t>Concepto</t>
  </si>
  <si>
    <t>Cargos</t>
  </si>
  <si>
    <t>Abonos</t>
  </si>
  <si>
    <t>Saldo</t>
  </si>
  <si>
    <t>Saldo Anterior</t>
  </si>
  <si>
    <t>Transf.</t>
  </si>
  <si>
    <t>Dispersión Nómina de Base</t>
  </si>
  <si>
    <t xml:space="preserve">Dispersión Nómina de Seguridad Pública </t>
  </si>
  <si>
    <t>Dispersión Nómina de Agua Potable</t>
  </si>
  <si>
    <t>Dispersión Nómina de Pensionados</t>
  </si>
  <si>
    <t>Dispersión Nómina de Eventuales</t>
  </si>
  <si>
    <t>Comisiones por cheques librados</t>
  </si>
  <si>
    <t>IVA. Comisiones cheques expedidos</t>
  </si>
  <si>
    <t xml:space="preserve">Cta. 1462783916  nomina de Federico Ledesma </t>
  </si>
  <si>
    <t>Julio I. Gómez E. Nominas 2da quincena nov 15</t>
  </si>
  <si>
    <t>Transf</t>
  </si>
  <si>
    <t>Cta 0191604902  subsidio al DIF Municipal</t>
  </si>
  <si>
    <t>Banamex Marleny 2da.quincena nov 2015 002320700784475308</t>
  </si>
  <si>
    <t>Banco Azteca  2da quincena nov 2015 Juan Regalado Aquino 127320013577150923</t>
  </si>
  <si>
    <t>Banco Azteca  2da quincena nov 2015 Armando Gomez Meza 127320013612573957</t>
  </si>
  <si>
    <t>Banco Copel 2da quincena nov 2015 Juan Francisco Gómez Tovar 137323101933266392</t>
  </si>
  <si>
    <t>Banco Azteca  2da quincena nov 2015 Francisco Carlos Salas Carranza 127320013696359634</t>
  </si>
  <si>
    <t>Depósito de la recaudación</t>
  </si>
  <si>
    <t>Cta. 2974576179 Eduardo Aviña Zúñiga</t>
  </si>
  <si>
    <t>Depósito de la recaudación central camionera</t>
  </si>
  <si>
    <t>Cta. 1246991769 Elfi 2da quincena nov.2015</t>
  </si>
  <si>
    <t>CTA. 2850135534 Ma. Del Refugio Ibal Valencia</t>
  </si>
  <si>
    <t>Intereses de octubre y noviembre Arnulfo Aviña</t>
  </si>
  <si>
    <t xml:space="preserve">0480857165 Ignacio Téllez González Mini super Etzatlán </t>
  </si>
  <si>
    <t>0195000440 Juan Armando Salgado Segura Servy Copy</t>
  </si>
  <si>
    <t>0195315190 Grupo Max Pura</t>
  </si>
  <si>
    <t>Julio I. Gómez Esquivel (Reposición de Gastos)</t>
  </si>
  <si>
    <t>Julio Israel Gómez Esquivel (reposición de gastos)</t>
  </si>
  <si>
    <t xml:space="preserve">julio Israel Gómez E. pago de capacitaciónU DE G </t>
  </si>
  <si>
    <t>Serenata Rosalio Martínez Martínez cta. 2899449728</t>
  </si>
  <si>
    <t>VeladoR telesecundaria oconahua José Gpe. Alvarez Sandoval cta. 1247001754</t>
  </si>
  <si>
    <t>apoyo Martín López Mancillas Tarjeta 4098 5130 0175 4947</t>
  </si>
  <si>
    <t>Arturo García Cisneros  Finiquito para 16 dic 2015</t>
  </si>
  <si>
    <t>Velador secundaria oconahua José Mauro Hndez Olmedo 2779978755</t>
  </si>
  <si>
    <t>Depósito de Jardon</t>
  </si>
  <si>
    <t>2856812465 Ma. Guadalupe Rodríguez López (Dr. Chico)</t>
  </si>
  <si>
    <t>2948170622 Hugo Ivan  (Mtro. Taller de Pintura)</t>
  </si>
  <si>
    <t>Transferencia al D.I.F.</t>
  </si>
  <si>
    <t>Enrique Werekeitzen Gonzalez</t>
  </si>
  <si>
    <t>Marcos Rosendo Guzman Fregoso Finiquito</t>
  </si>
  <si>
    <t>Esther Bacilio Ramos Llantera el "Cocol"</t>
  </si>
  <si>
    <t>Jaime Arturo Pérez Rayas Campaña de Limpieza</t>
  </si>
  <si>
    <t>2815505283  Augusto González Covarrubias</t>
  </si>
  <si>
    <t>Pago de Taller de cantera en casa de la Cultura (samuel Mateo) 2863642283</t>
  </si>
  <si>
    <t>Jorger Armando Bañuelos Cta. 2899349731</t>
  </si>
  <si>
    <t>De la cuenta del agua a la corriente</t>
  </si>
  <si>
    <t>0136536646 Gasolinera 5 Minas</t>
  </si>
  <si>
    <t>Extras personal de aseo publico (dias festivos)</t>
  </si>
  <si>
    <t>José Martín Cabrales Flores               Finiquito</t>
  </si>
  <si>
    <t>UDUBIGES DE LA TORRE ALVAREZ FACTURA 173, 174 Y 177</t>
  </si>
  <si>
    <t>MONICA ALEJANDRA IBARRA MACIAS (talle de danza) 2947566085</t>
  </si>
  <si>
    <t>Préstamo personal Arturo Arquieta Vadillo Bco Azteca ( 1273 2001 3273 3730 33)</t>
  </si>
  <si>
    <t>transf</t>
  </si>
  <si>
    <t>1425180155  Ma Claudia Ventura Hernandez (viáticos biblioteca)</t>
  </si>
  <si>
    <t>2948144672 Refugio López Sabalza (Apoyos)</t>
  </si>
  <si>
    <t>0146966470 Higinio Robles Ruiz</t>
  </si>
  <si>
    <t>0135312590  Ricardo Vizcarra Pérez (comex)</t>
  </si>
  <si>
    <t>0158956812 Sergio Parra Peña</t>
  </si>
  <si>
    <t xml:space="preserve">1258867593 Antonio Noe Aldaz Velez </t>
  </si>
  <si>
    <t>0179788719  CR Formas</t>
  </si>
  <si>
    <t>0101812718 Martha Gpe. Flores Velasco</t>
  </si>
  <si>
    <t>0168755132 Victor Erick Castellanos Becerra</t>
  </si>
  <si>
    <t>2884774663 Javier Nuñuz Montes</t>
  </si>
  <si>
    <t>0480577030 Centro de Aceros de Occidente</t>
  </si>
  <si>
    <t xml:space="preserve">2679618376 JoséLuis Ibal Valencia </t>
  </si>
  <si>
    <t xml:space="preserve">2764973488  María  Gpe Elizabeth Medina Romero (factura de Pan de Muerto) </t>
  </si>
  <si>
    <t>Factura Carlos David Gracia Gtz.  1 Puerta de tambor oficina del presidente</t>
  </si>
  <si>
    <t>traspaso entre cuentas propias de Agua Potable 0186657362</t>
  </si>
  <si>
    <t>2865691311  Pedro Caro de la Rosa</t>
  </si>
  <si>
    <t>2837151470  Erica Lizeth Vargas Rivera</t>
  </si>
  <si>
    <t>0195567408  Feliciano Barboza Pérez  Fact 846</t>
  </si>
  <si>
    <t>0176615023  Corporativo Júridico Etzatlán (notaria)</t>
  </si>
  <si>
    <t xml:space="preserve">0480855561 Carlos Velez Monteon </t>
  </si>
  <si>
    <t>Facturas 6104, 6107, 6108, 6105, 6103 y 6102 autopartes Etzatlán (josé Alberto Romero) cta 0187138962</t>
  </si>
  <si>
    <t>factura 31, 32 y 33 Deportes Borrego</t>
  </si>
  <si>
    <t>Préstamo personal José Efrain Sierra Espinoza</t>
  </si>
  <si>
    <t>1199697349 Martín Bailón Marquez (taller de guitarra)</t>
  </si>
  <si>
    <t>0480852376 Materiales para construcción y tlapaleria Aviña SA de CV</t>
  </si>
  <si>
    <t>0195000440 Juan Armando Salgado Segura</t>
  </si>
  <si>
    <t>0164166426 Victor Hugo Pérez Topete</t>
  </si>
  <si>
    <t>0172528886 Angelica Ma. Garibay Buenrostro (guantes industriales)</t>
  </si>
  <si>
    <t xml:space="preserve">Marisol Becerra González (fact Ferretería Zúñiga García) </t>
  </si>
  <si>
    <t>CarlosNicandro Velez Castillo (fac 37)</t>
  </si>
  <si>
    <t>0184262409 José Alfredo Gutíerrez Ramírez</t>
  </si>
  <si>
    <t>Daniel González Delgado (anticipo Rampas centro)</t>
  </si>
  <si>
    <t>0170509000 Guadalupe Rámirez Luna (Hotel Plaza Jardín)</t>
  </si>
  <si>
    <t>2996936628 Monica Gutiérrez Siordia (Taller de plastilina)</t>
  </si>
  <si>
    <t>0196158196 Herculano Castorena Arce (fact 193)</t>
  </si>
  <si>
    <t>0199719458  Operadora Panamericana del Sur (gasolinera OPS)</t>
  </si>
  <si>
    <t>0136536646 Super Servicio 5 Minas</t>
  </si>
  <si>
    <t>CANCELADO</t>
  </si>
  <si>
    <t>FINIQUITO DE ERIKA DELFINA GONZALEZ MTNEZ.</t>
  </si>
  <si>
    <t>2948252009 Felicitas Preciado Duran  (apoyo)</t>
  </si>
  <si>
    <t>Comisión Federal de Electricidad</t>
  </si>
  <si>
    <t>COMISION POR CERTIFICACION CHEQUE 2642</t>
  </si>
  <si>
    <t>IVA COMISION POR CERTIFICACION CHEQUE 2642</t>
  </si>
  <si>
    <t>PARTICIPACIONES</t>
  </si>
  <si>
    <t xml:space="preserve">Juan Martínez Torres 1a quincena DE Diciembre </t>
  </si>
  <si>
    <t>Julio Israel Gómez Eequivel (gastos por comprobar)</t>
  </si>
  <si>
    <t>Mario Camarena González Rubio (boletos viaje a México presidente)</t>
  </si>
  <si>
    <t>Julio Israel Gómez Esquivel 1a Quincena dic 15</t>
  </si>
  <si>
    <t>Eduardo Ron Ramos (víaticos 09 y 9 de dic 15 viaje a México)</t>
  </si>
  <si>
    <t>José Covarrubias González (renta Club de Leones)</t>
  </si>
  <si>
    <t>Jaime Arturo Pérez Factura IMASQ5033 Wall Mart  regalos Posada del Personal)</t>
  </si>
  <si>
    <t>Finiquito Juan Carlos Rentería López</t>
  </si>
  <si>
    <t>NOMINA BASE</t>
  </si>
  <si>
    <t>NOMINA SEGURIDAD PUBLICA</t>
  </si>
  <si>
    <t>NOMINA PENSIONADOS</t>
  </si>
  <si>
    <t>NOMINA AGUA POTABLE</t>
  </si>
  <si>
    <t>NOMINA EVENTUALES</t>
  </si>
  <si>
    <t>NOMINA ARQUIETA</t>
  </si>
  <si>
    <t>NOMINA MARISOL</t>
  </si>
  <si>
    <t>NOMINA MARLENY</t>
  </si>
  <si>
    <t>NOMINA JUAN FCO. GOMEZ TOVAR</t>
  </si>
  <si>
    <t>NOMINA JUAN REGALADO AQUINO</t>
  </si>
  <si>
    <t>NOMINA VICTOR ISRRAEL RENDON GONZALEZ</t>
  </si>
  <si>
    <t>NOMINA FRANCISCO SALAS CARRANZA</t>
  </si>
  <si>
    <t>ARMANDO GOMEZ MEZA</t>
  </si>
  <si>
    <t>NOMINA VICTOR ISRRAEL RENDON GONZALEZ cta 127320013170448935</t>
  </si>
  <si>
    <t>2899449728  Rosalio Martínez Martínez (Serenata Dominical)</t>
  </si>
  <si>
    <t>2951753959 JUAN CARLOS RENTERIA</t>
  </si>
  <si>
    <t>1246991769 Elfriede Rosa Kass Czerwunski</t>
  </si>
  <si>
    <t>1290523356  MONTY</t>
  </si>
  <si>
    <t>DIF</t>
  </si>
  <si>
    <t>2712216752 JULIO ISRAEL GOMEZ ESQUIVEL PRESTAMO PERSONAL</t>
  </si>
  <si>
    <t>2902073978 Nómina de Erica Delfina González Martínez</t>
  </si>
  <si>
    <t>2790569704 PRESTAMO José Antonio Moreno González</t>
  </si>
  <si>
    <t>provision isr 2da quincena noviembre 2015</t>
  </si>
  <si>
    <t>provision isr 1a quincena diciembre 2015</t>
  </si>
  <si>
    <t>prestamo a BENIGNO GOMEZ CHAVEZ</t>
  </si>
  <si>
    <t>0445408717 RYPAOSA</t>
  </si>
  <si>
    <t>1268404100 Oscar Guillermo González Arquieta (PEPSICOLO)</t>
  </si>
  <si>
    <t>0199719458 OPS OPERADORA (GASOLINERA</t>
  </si>
  <si>
    <t>0188764018LA NUEVA FRUTERIA (GUILLERMO MARTINEZ)</t>
  </si>
  <si>
    <t>PLANTILLA ARQUI CTA. 0102796902 HUMBERTO CALDERON RIEBELING</t>
  </si>
  <si>
    <t>0142100363 flosol motors (refacciones compactador)</t>
  </si>
  <si>
    <t>2790570001 Saul Rincon Pineda</t>
  </si>
  <si>
    <t>TELMEX</t>
  </si>
  <si>
    <t>JUANA CASTAÑEDA LUQUIN</t>
  </si>
  <si>
    <t>EUDUBIGES DE LA TORRE</t>
  </si>
  <si>
    <t>CARLOS RODOLFO RUIZ GUZMAN</t>
  </si>
  <si>
    <t>KARINA ORTIZ REYES</t>
  </si>
  <si>
    <t>DELIA GOMEZ BERNAL</t>
  </si>
  <si>
    <t>0189558705 Díaz Haro S.C.</t>
  </si>
  <si>
    <t>traspaso</t>
  </si>
  <si>
    <t>2671346512 Aguinaldo Mtra. Sandra Margarita Topete Dueñas</t>
  </si>
  <si>
    <t>0188793999 José de Jesús Romo Bazan</t>
  </si>
  <si>
    <t>1246994210  Jorge Parra Aguayo</t>
  </si>
  <si>
    <t>1446919685 Miguel Corona Sánchez (maestro de mariachi)</t>
  </si>
  <si>
    <t>0480858110 Maria Josefina Cabrera Palomera</t>
  </si>
  <si>
    <t>ANTICIPO DE PARTICIPACIONES</t>
  </si>
  <si>
    <t>2712971593 Isaias Cervantes Velazco</t>
  </si>
  <si>
    <t>BEATRIZ GONZALEZ CERVANTES</t>
  </si>
  <si>
    <t>CAMPAÑA DE LIMPIEZA</t>
  </si>
  <si>
    <t>FINIQUITO MARIO DIAZ ORTIZ</t>
  </si>
  <si>
    <t>FINIQUITO SAUL RINCON PINEDA</t>
  </si>
  <si>
    <t>AGROCENTRO FREGOSO FACTURA 3954</t>
  </si>
  <si>
    <t>ADRIAN SALMERON OCHOA PUERTA DE PERICOS</t>
  </si>
  <si>
    <t>0180510483 Mob Conexiones de pvc</t>
  </si>
  <si>
    <t>195315190 Héctor Maximiliano López de León (Agua Max Pura)</t>
  </si>
  <si>
    <t>NOMINA</t>
  </si>
  <si>
    <t>1478224145 Jorge Aristeo Mora martínez</t>
  </si>
  <si>
    <t xml:space="preserve">guillermo martinez garcia fact fe 506 </t>
  </si>
  <si>
    <t>FINIQUITO ELIZABETH NOLASCO HUERTA</t>
  </si>
  <si>
    <t>BANCO DEL BAJIO (ANT MATERIAL)</t>
  </si>
  <si>
    <t>29527822081 APOYO PABLO FAJARDO</t>
  </si>
  <si>
    <t>135824095 DR. FERMIN</t>
  </si>
  <si>
    <t>Depósito</t>
  </si>
  <si>
    <t>Factura 453 Yudileny Carrillo Camarena (pc Software) 0150166251</t>
  </si>
  <si>
    <t>AGUINALDO 2015</t>
  </si>
  <si>
    <t>Julio Israel Gómez Esquivel (pago de aguinaldos)</t>
  </si>
  <si>
    <t>Banorte Aguinaldo</t>
  </si>
  <si>
    <t>Bancopel Aguinaldo</t>
  </si>
  <si>
    <t>Banco Azteca Aguinaldo</t>
  </si>
  <si>
    <t>Banamex Aguinaldo</t>
  </si>
  <si>
    <t>Banco del Bajio  Pago de Material</t>
  </si>
  <si>
    <t>2899449728 Rosalio Martínez Mtnez. (serenata)</t>
  </si>
  <si>
    <t>2896511384 aragon cortes</t>
  </si>
  <si>
    <t>2790568813 mayra sol</t>
  </si>
  <si>
    <t>2994202848  Jaime Cristobal Montes Esquivel</t>
  </si>
  <si>
    <t>2892480255 Francisco García Magallanes</t>
  </si>
  <si>
    <t>Higinio Ernesto Castellanos Correa 0480853348</t>
  </si>
  <si>
    <t>nomina Aguinaldos directores admon anterio</t>
  </si>
  <si>
    <t>Fact. Guillermo Martínez García 0188764018</t>
  </si>
  <si>
    <t>Fact 791,792, 793 y 804 Victor Erik Castellanos B. 0168755132</t>
  </si>
  <si>
    <t>Fact. 400, 442, 443, 444 y 452 Ricardo Vizcarra Pérez 0135312590</t>
  </si>
  <si>
    <t>Fact 408 y 372 Jorge Amado Sánchez 1247005660</t>
  </si>
  <si>
    <t>Fact. 1926, 1918, 1911 y 1913 Higinio Robles Ruiz 0146966470</t>
  </si>
  <si>
    <t>Fact. 354 Eduardo Ramos Romero 0480855707</t>
  </si>
  <si>
    <t>Fact. 7D436 Javier Nuñez Montes 2884774663</t>
  </si>
  <si>
    <t>Fact. 6106 José Alberto Romero Romero 0187138962</t>
  </si>
  <si>
    <t>Fact. 396 Jorge Amado Sánchez 1247005660</t>
  </si>
  <si>
    <t>Fact. 53 Yolanda Lucia González B. 0199647910</t>
  </si>
  <si>
    <t>fact. 1898 y 1895 Victor Hugo Perez T. 0164166426</t>
  </si>
  <si>
    <t>Fact. 134, 135, 136 y 137 Carlos Velez Monteon Cta. 0480855561</t>
  </si>
  <si>
    <t>Fact. 828, 806, 823, 809, 778 y 781 Victor Erick Castellanos B. 0168755132</t>
  </si>
  <si>
    <t>Fact. 705B2 Sergio Parra Peña 0158956812</t>
  </si>
  <si>
    <t xml:space="preserve">Fact. 4800E Criseli 0153297187 </t>
  </si>
  <si>
    <t>Fact. 43525 Gpe Ramírez Luna 0170509000</t>
  </si>
  <si>
    <t>Fact. 196 Herculano Castorena 0196158196</t>
  </si>
  <si>
    <t>Fact. 48120 Willmart Tovar Salazar 2613921875</t>
  </si>
  <si>
    <t>Fact. 34099 José Alfredo Ramírez Gtz. 0184262409</t>
  </si>
  <si>
    <t>Factura 748120 José Luis Ibal Valencia 2679618376</t>
  </si>
  <si>
    <t>Factura 34 José Gpe.Alcaraz Escobedo 2648680493</t>
  </si>
  <si>
    <t>Fact. 847, 848 y 849 Feliciano Barboza P. 0195567408</t>
  </si>
  <si>
    <t>Fact 93, 104, 105, 106, 107, 108 y 109 Antonio Noe Aldaz V. 1258867593</t>
  </si>
  <si>
    <t xml:space="preserve">Nómina 1a quincena dic.2015 Federico Ledesma </t>
  </si>
  <si>
    <t>1462783916 José Federico Ledesma Moran</t>
  </si>
  <si>
    <t>Fact. 510, 511, 512, 513, 514, 515, 516 y 517 Martha Gpe. Flores Velazco 0101812718</t>
  </si>
  <si>
    <t>Noe Avalos Muro Taller de Ballet</t>
  </si>
  <si>
    <t>0480577030 Centro de Aceros de occidente</t>
  </si>
  <si>
    <t>VELIA ANDRADE SALAS (FACTURA Botas)</t>
  </si>
  <si>
    <t>carlos nicandro velez castillo (viajes escombro)</t>
  </si>
  <si>
    <t>Alejandra Valderrama Gómez (factura Letreros)</t>
  </si>
  <si>
    <t>Silvia Lorena Flores Velasco (farmacia similares)</t>
  </si>
  <si>
    <t>CARLOS DAVID GRACIA GUTIERREZ (rep 2 puertas)</t>
  </si>
  <si>
    <t>juan carlos bernal rico</t>
  </si>
  <si>
    <t>Antonio Mariscal Acevedo (camioneta)</t>
  </si>
  <si>
    <t>José Manuel Santillan Ruelas (factura 01 viajes)</t>
  </si>
  <si>
    <t>Depósito DIF</t>
  </si>
  <si>
    <t>Marisol Becerra González</t>
  </si>
  <si>
    <t>Alvaro Rodríguez García Rep Bibro compactador</t>
  </si>
  <si>
    <t>cash</t>
  </si>
  <si>
    <t>0199719458 Operadora Paanamericana del Sur (gasolinera)</t>
  </si>
  <si>
    <t>0445408717 RYPAOSA SA DE CV</t>
  </si>
  <si>
    <t xml:space="preserve">0195315190  Grupo Max Pura </t>
  </si>
  <si>
    <t>2899449728  Serenata Rosalio Martínez Martínez</t>
  </si>
  <si>
    <t xml:space="preserve">0196158196 Herculano Castorena Arce </t>
  </si>
  <si>
    <t>0168755132 Victor Erick Castellanos B</t>
  </si>
  <si>
    <t xml:space="preserve">1247005660 Jorge Amado Sánchez </t>
  </si>
  <si>
    <t>1268404100  Oscar Guillermo González A.</t>
  </si>
  <si>
    <t>0480857165 Ignacio Tellez González</t>
  </si>
  <si>
    <t>2648680493 José Gpe. Alcaraz Escobedo</t>
  </si>
  <si>
    <t>0188793999 José de Jesús Romo Bazan (Ferrecorona)</t>
  </si>
  <si>
    <t>1290523356 Monty Nóminas Palacio de  Ocomo</t>
  </si>
  <si>
    <t>2725456290 2da quincena dic 2016 Martha Fregoso Parra</t>
  </si>
  <si>
    <t>2719437045 Lauro Bernal Ramos</t>
  </si>
  <si>
    <t>0480855561 Carlos Velez Monteon  horas Retro</t>
  </si>
  <si>
    <t>2974576179  Eduardo Aviña Zúñiga</t>
  </si>
  <si>
    <t>0480858110 María Josefina Cabrera Palomera</t>
  </si>
  <si>
    <t>0136892248 Automotores y maquinados</t>
  </si>
  <si>
    <t>Julio Israel Gómez Esquivel (rayas 2da quinc dic)</t>
  </si>
  <si>
    <t>julio Israel Gómez Esquivel Reposición de Gastos</t>
  </si>
  <si>
    <t>Julio Israel Gómez Esquivel (campaña de Limpieza)</t>
  </si>
  <si>
    <t>Salvador Gerardo Hurtado Muñoz apoyo fiestas de Sta Rosalía</t>
  </si>
  <si>
    <t>Marco Antonio Fregoso Tavares reparación  Ford blanca</t>
  </si>
  <si>
    <t>cuentas propias de la de 0170490512</t>
  </si>
  <si>
    <t>cuentas propias de la 0186657362</t>
  </si>
  <si>
    <t>Banorte Marisol Becerra  072326002272362804</t>
  </si>
  <si>
    <t>Bancoppel Juan Fco Gomez Tovar 137323101933266392</t>
  </si>
  <si>
    <t>Banco Azteca José Antonio Moreno Glez.127320013718634062</t>
  </si>
  <si>
    <t>Banco Azteca Juan Regalado Aquino 127320013577150923</t>
  </si>
  <si>
    <t>Banco Azteca Victor Isrrael Rendon Glez. 127320013170448935</t>
  </si>
  <si>
    <t>Banamex Marleny del Rocio Hurtado Tavares 002320700784475308</t>
  </si>
  <si>
    <t>Azteca Francisco Carlos Salas Carranza 127320013696359634</t>
  </si>
  <si>
    <t>Azteca Armando Gómez Meza  127320013612573957 corrección aguinaldo</t>
  </si>
  <si>
    <t>Dispersión 2da quinc dic 2015 Base</t>
  </si>
  <si>
    <t>Dispersión 2da quinc dic 2015 Federico 1462783916</t>
  </si>
  <si>
    <t>Dispersión 2da quinc dic 2015 Seguridad Pública</t>
  </si>
  <si>
    <t>Dispersión 2da quinc dic 2015 Pensionados</t>
  </si>
  <si>
    <t>Dispersión 2da quinc dic 2015 Agua Potable</t>
  </si>
  <si>
    <t>Dispersión 2da quinc dic 2015 Eventuales</t>
  </si>
  <si>
    <t>Azteca Armando Gómez Meza  127320013612573957 2da quinc dic 2015</t>
  </si>
  <si>
    <t>Azteca Arturo Arquieta Vadillo 127320013273373033</t>
  </si>
  <si>
    <t>2790577235 Cesar Omar Carrillo Muñoz Préstamo Personal</t>
  </si>
  <si>
    <t>0199719458 Operadora Panamericana (gasolina)</t>
  </si>
  <si>
    <t>2996515738 J. Filemon Hernández Enriquez Aguinaldo</t>
  </si>
  <si>
    <t>2980729159 Fernando Franco Arvizu</t>
  </si>
  <si>
    <t>cheques en tránsito</t>
  </si>
  <si>
    <t>2996004709 Norberto Garcia Figueroa</t>
  </si>
  <si>
    <t>Alfredo Becerra González</t>
  </si>
  <si>
    <t>2958562725 Fernando Franco Arvizu</t>
  </si>
  <si>
    <t>silvia lorena flores v. (similar)</t>
  </si>
  <si>
    <t>1408466009 José Rafael Dominguéz Mora (Aguinaldo)</t>
  </si>
  <si>
    <t>Velia andrade salas</t>
  </si>
  <si>
    <t>DEPÓSITO</t>
  </si>
  <si>
    <t>ERIKA delfina gonzalez</t>
  </si>
  <si>
    <t>p/18 de enero 2016</t>
  </si>
  <si>
    <t>2da quinc oct</t>
  </si>
  <si>
    <t>ISR POR PAGAR</t>
  </si>
  <si>
    <t>1a quinc oct</t>
  </si>
  <si>
    <t>Julio Israel Gomez Esquivel (reposición de gastos)</t>
  </si>
  <si>
    <t>1a quinc  nov</t>
  </si>
  <si>
    <t>Alfredo Becerra González Aguinaldo</t>
  </si>
  <si>
    <t>2da quinc  nov</t>
  </si>
  <si>
    <t>Banamex 002320700864593430 Eduardo Alberto Villegas (pantalla)</t>
  </si>
  <si>
    <t>1a quinc  dic</t>
  </si>
  <si>
    <t>0136536646 Super Servicio 5 Minas (gasolina)</t>
  </si>
  <si>
    <t>0158956812 Sergio Parra Peña  (madera)</t>
  </si>
  <si>
    <t>0170509000 Guadalupe Ramírez Luna (Hotel Plaza Jardin)</t>
  </si>
  <si>
    <t>SALDO EN BANCOS</t>
  </si>
  <si>
    <t>2742512815 Cecilia Gpe. Barboza Rodriguez (Bolsas de Plasticos)</t>
  </si>
  <si>
    <t>SALDO EN LIBROS</t>
  </si>
  <si>
    <t>0158918457 Roberto Heliodoro Luna Romero (bordados Camisas)</t>
  </si>
  <si>
    <t>DIFERENCIA</t>
  </si>
  <si>
    <t>0179788719  C.R.Formas (Actas de Nacimiento)</t>
  </si>
  <si>
    <t>CHEQUES EN TRANSITO</t>
  </si>
  <si>
    <t xml:space="preserve">Banorte 072320002370006929 Dist. Eléctrica Rivera </t>
  </si>
  <si>
    <t>2974576179 Eduardo Aviña Zúñiga (renta de Volteo)</t>
  </si>
  <si>
    <t>Banorte Alicia Esther González Casillas Periódico El Centinela) Factura 184</t>
  </si>
  <si>
    <t>0195000440 Juan Armando Salgado Segura (servi copy)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</si>
</sst>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6363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0" xfId="1" applyFont="1" applyFill="1"/>
    <xf numFmtId="0" fontId="0" fillId="0" borderId="0" xfId="1" applyNumberFormat="1" applyFont="1"/>
    <xf numFmtId="43" fontId="2" fillId="0" borderId="0" xfId="1" applyFont="1" applyAlignment="1">
      <alignment horizontal="center"/>
    </xf>
    <xf numFmtId="14" fontId="0" fillId="0" borderId="1" xfId="1" applyNumberFormat="1" applyFont="1" applyBorder="1"/>
    <xf numFmtId="43" fontId="0" fillId="0" borderId="1" xfId="1" applyFont="1" applyBorder="1" applyAlignment="1">
      <alignment horizontal="justify"/>
    </xf>
    <xf numFmtId="43" fontId="0" fillId="0" borderId="1" xfId="1" applyFont="1" applyFill="1" applyBorder="1"/>
    <xf numFmtId="0" fontId="0" fillId="0" borderId="1" xfId="1" applyNumberFormat="1" applyFont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2" fillId="0" borderId="0" xfId="1" applyFont="1" applyFill="1"/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horizontal="justify"/>
    </xf>
    <xf numFmtId="43" fontId="0" fillId="0" borderId="1" xfId="1" applyFont="1" applyBorder="1" applyAlignment="1">
      <alignment vertical="center"/>
    </xf>
    <xf numFmtId="0" fontId="0" fillId="0" borderId="0" xfId="1" applyNumberFormat="1" applyFont="1" applyFill="1"/>
    <xf numFmtId="14" fontId="0" fillId="0" borderId="1" xfId="1" applyNumberFormat="1" applyFont="1" applyBorder="1" applyAlignment="1">
      <alignment vertical="center"/>
    </xf>
    <xf numFmtId="14" fontId="0" fillId="0" borderId="1" xfId="1" applyNumberFormat="1" applyFont="1" applyFill="1" applyBorder="1" applyAlignment="1">
      <alignment vertical="center"/>
    </xf>
    <xf numFmtId="164" fontId="0" fillId="0" borderId="0" xfId="1" applyNumberFormat="1" applyFont="1"/>
    <xf numFmtId="43" fontId="0" fillId="0" borderId="1" xfId="1" quotePrefix="1" applyFont="1" applyFill="1" applyBorder="1" applyAlignment="1">
      <alignment horizontal="justify"/>
    </xf>
    <xf numFmtId="43" fontId="0" fillId="0" borderId="1" xfId="1" quotePrefix="1" applyFont="1" applyBorder="1" applyAlignment="1">
      <alignment horizontal="justify"/>
    </xf>
    <xf numFmtId="43" fontId="0" fillId="0" borderId="1" xfId="1" applyFont="1" applyBorder="1" applyAlignment="1">
      <alignment horizontal="justify" vertical="center"/>
    </xf>
    <xf numFmtId="43" fontId="0" fillId="0" borderId="0" xfId="1" applyFont="1" applyFill="1" applyBorder="1" applyAlignment="1">
      <alignment vertical="center"/>
    </xf>
    <xf numFmtId="0" fontId="0" fillId="0" borderId="0" xfId="1" applyNumberFormat="1" applyFont="1" applyFill="1" applyBorder="1" applyAlignment="1">
      <alignment vertical="center"/>
    </xf>
    <xf numFmtId="43" fontId="0" fillId="0" borderId="0" xfId="1" applyFont="1" applyFill="1" applyBorder="1" applyAlignment="1">
      <alignment horizontal="justify"/>
    </xf>
    <xf numFmtId="43" fontId="0" fillId="0" borderId="1" xfId="1" quotePrefix="1" applyFont="1" applyBorder="1" applyAlignment="1">
      <alignment horizontal="justify" vertical="center"/>
    </xf>
    <xf numFmtId="43" fontId="0" fillId="0" borderId="1" xfId="1" applyFont="1" applyFill="1" applyBorder="1" applyAlignment="1">
      <alignment horizontal="justify" vertical="center"/>
    </xf>
    <xf numFmtId="43" fontId="0" fillId="0" borderId="1" xfId="1" quotePrefix="1" applyFont="1" applyFill="1" applyBorder="1" applyAlignment="1">
      <alignment horizontal="justify" vertical="center"/>
    </xf>
    <xf numFmtId="0" fontId="3" fillId="0" borderId="0" xfId="0" applyFont="1"/>
    <xf numFmtId="43" fontId="0" fillId="0" borderId="1" xfId="1" applyFont="1" applyBorder="1" applyAlignment="1">
      <alignment horizontal="justify" vertical="justify"/>
    </xf>
    <xf numFmtId="0" fontId="0" fillId="0" borderId="1" xfId="1" quotePrefix="1" applyNumberFormat="1" applyFont="1" applyBorder="1" applyAlignment="1">
      <alignment horizontal="justify"/>
    </xf>
    <xf numFmtId="0" fontId="0" fillId="0" borderId="1" xfId="1" applyNumberFormat="1" applyFont="1" applyBorder="1" applyAlignment="1">
      <alignment horizontal="justify" vertical="justify"/>
    </xf>
    <xf numFmtId="0" fontId="0" fillId="0" borderId="1" xfId="1" applyNumberFormat="1" applyFont="1" applyBorder="1" applyAlignment="1">
      <alignment horizontal="justify"/>
    </xf>
    <xf numFmtId="0" fontId="0" fillId="0" borderId="1" xfId="1" applyNumberFormat="1" applyFont="1" applyFill="1" applyBorder="1" applyAlignment="1">
      <alignment horizontal="justify"/>
    </xf>
    <xf numFmtId="16" fontId="0" fillId="0" borderId="0" xfId="1" applyNumberFormat="1" applyFont="1" applyFill="1"/>
    <xf numFmtId="0" fontId="0" fillId="0" borderId="1" xfId="1" quotePrefix="1" applyNumberFormat="1" applyFont="1" applyFill="1" applyBorder="1" applyAlignment="1">
      <alignment horizontal="justify"/>
    </xf>
    <xf numFmtId="0" fontId="0" fillId="0" borderId="1" xfId="1" applyNumberFormat="1" applyFont="1" applyFill="1" applyBorder="1" applyAlignment="1">
      <alignment horizontal="justify" vertical="center"/>
    </xf>
    <xf numFmtId="43" fontId="0" fillId="0" borderId="0" xfId="1" applyFont="1" applyFill="1" applyBorder="1"/>
    <xf numFmtId="164" fontId="0" fillId="0" borderId="0" xfId="1" applyNumberFormat="1" applyFont="1" applyFill="1" applyBorder="1"/>
    <xf numFmtId="43" fontId="2" fillId="0" borderId="0" xfId="1" applyFont="1" applyFill="1" applyBorder="1"/>
    <xf numFmtId="43" fontId="0" fillId="0" borderId="0" xfId="1" applyFont="1" applyFill="1" applyBorder="1" applyAlignment="1">
      <alignment horizontal="center"/>
    </xf>
    <xf numFmtId="14" fontId="0" fillId="0" borderId="0" xfId="1" applyNumberFormat="1" applyFont="1" applyFill="1" applyBorder="1"/>
    <xf numFmtId="43" fontId="0" fillId="0" borderId="0" xfId="1" applyFont="1" applyBorder="1"/>
    <xf numFmtId="43" fontId="2" fillId="0" borderId="0" xfId="1" applyFont="1"/>
    <xf numFmtId="4" fontId="4" fillId="0" borderId="0" xfId="0" applyNumberFormat="1" applyFont="1"/>
    <xf numFmtId="14" fontId="0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43" fontId="0" fillId="0" borderId="0" xfId="1" applyFont="1" applyBorder="1" applyAlignment="1">
      <alignment horizontal="justify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tabSelected="1" topLeftCell="A64" workbookViewId="0">
      <selection activeCell="D75" sqref="D75"/>
    </sheetView>
  </sheetViews>
  <sheetFormatPr baseColWidth="10" defaultRowHeight="15" x14ac:dyDescent="0.25"/>
  <cols>
    <col min="1" max="1" width="1.5703125" style="2" customWidth="1"/>
    <col min="2" max="2" width="11.5703125" style="2" customWidth="1"/>
    <col min="3" max="3" width="11.140625" style="9" customWidth="1"/>
    <col min="4" max="4" width="43.42578125" style="2" customWidth="1"/>
    <col min="5" max="5" width="13.140625" style="8" bestFit="1" customWidth="1"/>
    <col min="6" max="6" width="13.140625" style="2" bestFit="1" customWidth="1"/>
    <col min="7" max="7" width="15.7109375" style="2" customWidth="1"/>
    <col min="8" max="8" width="13.140625" style="2" bestFit="1" customWidth="1"/>
    <col min="9" max="9" width="11.5703125" style="2" bestFit="1" customWidth="1"/>
    <col min="10" max="10" width="15" style="2" bestFit="1" customWidth="1"/>
    <col min="11" max="11" width="15.85546875" style="2" bestFit="1" customWidth="1"/>
    <col min="12" max="12" width="13.140625" style="2" bestFit="1" customWidth="1"/>
    <col min="13" max="13" width="11.7109375" style="2" bestFit="1" customWidth="1"/>
    <col min="14" max="15" width="11.5703125" style="2" bestFit="1" customWidth="1"/>
    <col min="16" max="16" width="13.140625" style="2" bestFit="1" customWidth="1"/>
    <col min="17" max="17" width="11.42578125" style="2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x14ac:dyDescent="0.25">
      <c r="A2" s="3" t="s">
        <v>1</v>
      </c>
      <c r="B2" s="3"/>
      <c r="C2" s="3"/>
      <c r="D2" s="3"/>
      <c r="E2" s="3"/>
      <c r="F2" s="3"/>
      <c r="G2" s="3"/>
    </row>
    <row r="4" spans="1:12" x14ac:dyDescent="0.25">
      <c r="B4" s="4" t="s">
        <v>2</v>
      </c>
      <c r="C4" s="5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8"/>
      <c r="I4" s="8"/>
      <c r="J4" s="8"/>
      <c r="K4" s="8"/>
      <c r="L4" s="8"/>
    </row>
    <row r="5" spans="1:12" s="2" customFormat="1" x14ac:dyDescent="0.25">
      <c r="C5" s="9"/>
      <c r="D5" s="10" t="s">
        <v>8</v>
      </c>
      <c r="E5" s="8"/>
      <c r="G5" s="2">
        <v>963683.38</v>
      </c>
      <c r="H5" s="8"/>
      <c r="I5" s="8"/>
      <c r="J5" s="8"/>
      <c r="K5" s="8"/>
      <c r="L5" s="8"/>
    </row>
    <row r="6" spans="1:12" s="2" customFormat="1" x14ac:dyDescent="0.25">
      <c r="A6" s="2">
        <f>G5</f>
        <v>963683.38</v>
      </c>
      <c r="B6" s="11">
        <v>42339</v>
      </c>
      <c r="C6" s="5" t="s">
        <v>9</v>
      </c>
      <c r="D6" s="12" t="s">
        <v>10</v>
      </c>
      <c r="E6" s="13">
        <v>514611.9</v>
      </c>
      <c r="F6" s="4"/>
      <c r="G6" s="4">
        <f>A6-E6+F6</f>
        <v>449071.48</v>
      </c>
      <c r="H6" s="8"/>
      <c r="I6" s="8"/>
      <c r="J6" s="8"/>
      <c r="K6" s="8"/>
      <c r="L6" s="8"/>
    </row>
    <row r="7" spans="1:12" s="2" customFormat="1" x14ac:dyDescent="0.25">
      <c r="A7" s="2">
        <f t="shared" ref="A7:A70" si="0">G6</f>
        <v>449071.48</v>
      </c>
      <c r="B7" s="11">
        <v>42339</v>
      </c>
      <c r="C7" s="5" t="s">
        <v>9</v>
      </c>
      <c r="D7" s="12" t="s">
        <v>11</v>
      </c>
      <c r="E7" s="13">
        <v>132682.43</v>
      </c>
      <c r="F7" s="4"/>
      <c r="G7" s="4">
        <f t="shared" ref="G7:G70" si="1">A7-E7+F7</f>
        <v>316389.05</v>
      </c>
      <c r="H7" s="8"/>
      <c r="I7" s="8"/>
      <c r="J7" s="8"/>
      <c r="K7" s="8"/>
      <c r="L7" s="8"/>
    </row>
    <row r="8" spans="1:12" s="2" customFormat="1" x14ac:dyDescent="0.25">
      <c r="A8" s="2">
        <f t="shared" si="0"/>
        <v>316389.05</v>
      </c>
      <c r="B8" s="11">
        <v>42339</v>
      </c>
      <c r="C8" s="5" t="s">
        <v>9</v>
      </c>
      <c r="D8" s="12" t="s">
        <v>12</v>
      </c>
      <c r="E8" s="13">
        <v>68519.39</v>
      </c>
      <c r="F8" s="4"/>
      <c r="G8" s="4">
        <f t="shared" si="1"/>
        <v>247869.65999999997</v>
      </c>
      <c r="H8" s="8"/>
      <c r="I8" s="8"/>
      <c r="J8" s="8"/>
      <c r="K8" s="8"/>
      <c r="L8" s="8"/>
    </row>
    <row r="9" spans="1:12" s="2" customFormat="1" x14ac:dyDescent="0.25">
      <c r="A9" s="2">
        <f t="shared" si="0"/>
        <v>247869.65999999997</v>
      </c>
      <c r="B9" s="11">
        <v>42339</v>
      </c>
      <c r="C9" s="5" t="s">
        <v>9</v>
      </c>
      <c r="D9" s="12" t="s">
        <v>13</v>
      </c>
      <c r="E9" s="13">
        <v>25444.05</v>
      </c>
      <c r="F9" s="4"/>
      <c r="G9" s="4">
        <f t="shared" si="1"/>
        <v>222425.61</v>
      </c>
      <c r="H9" s="8"/>
      <c r="I9" s="8"/>
      <c r="J9" s="8"/>
      <c r="K9" s="8"/>
      <c r="L9" s="8"/>
    </row>
    <row r="10" spans="1:12" s="2" customFormat="1" x14ac:dyDescent="0.25">
      <c r="A10" s="2">
        <f t="shared" si="0"/>
        <v>222425.61</v>
      </c>
      <c r="B10" s="11">
        <v>42339</v>
      </c>
      <c r="C10" s="5" t="s">
        <v>9</v>
      </c>
      <c r="D10" s="12" t="s">
        <v>14</v>
      </c>
      <c r="E10" s="13">
        <v>93619.41</v>
      </c>
      <c r="F10" s="4"/>
      <c r="G10" s="4">
        <f t="shared" si="1"/>
        <v>128806.19999999998</v>
      </c>
      <c r="H10" s="8"/>
      <c r="I10" s="8"/>
      <c r="J10" s="8"/>
      <c r="K10" s="8"/>
      <c r="L10" s="8"/>
    </row>
    <row r="11" spans="1:12" s="2" customFormat="1" x14ac:dyDescent="0.25">
      <c r="A11" s="2">
        <f t="shared" si="0"/>
        <v>128806.19999999998</v>
      </c>
      <c r="B11" s="11">
        <v>42339</v>
      </c>
      <c r="C11" s="5"/>
      <c r="D11" s="12" t="s">
        <v>15</v>
      </c>
      <c r="E11" s="13">
        <v>495</v>
      </c>
      <c r="F11" s="4"/>
      <c r="G11" s="4">
        <f t="shared" si="1"/>
        <v>128311.19999999998</v>
      </c>
      <c r="H11" s="8"/>
      <c r="I11" s="8"/>
      <c r="J11" s="8"/>
      <c r="K11" s="8"/>
      <c r="L11" s="8"/>
    </row>
    <row r="12" spans="1:12" s="2" customFormat="1" x14ac:dyDescent="0.25">
      <c r="A12" s="2">
        <f t="shared" si="0"/>
        <v>128311.19999999998</v>
      </c>
      <c r="B12" s="11">
        <v>42339</v>
      </c>
      <c r="C12" s="14"/>
      <c r="D12" s="12" t="s">
        <v>16</v>
      </c>
      <c r="E12" s="15">
        <v>79.2</v>
      </c>
      <c r="F12" s="4"/>
      <c r="G12" s="4">
        <f t="shared" si="1"/>
        <v>128231.99999999999</v>
      </c>
      <c r="H12" s="16"/>
      <c r="I12" s="8"/>
      <c r="J12" s="8"/>
      <c r="K12" s="8"/>
      <c r="L12" s="8"/>
    </row>
    <row r="13" spans="1:12" s="2" customFormat="1" x14ac:dyDescent="0.25">
      <c r="A13" s="2">
        <f t="shared" si="0"/>
        <v>128231.99999999999</v>
      </c>
      <c r="B13" s="11">
        <v>42339</v>
      </c>
      <c r="C13" s="5" t="s">
        <v>9</v>
      </c>
      <c r="D13" s="12" t="s">
        <v>17</v>
      </c>
      <c r="E13" s="13">
        <v>7150</v>
      </c>
      <c r="F13" s="4"/>
      <c r="G13" s="4">
        <f t="shared" si="1"/>
        <v>121081.99999999999</v>
      </c>
      <c r="H13" s="8"/>
      <c r="I13" s="8"/>
      <c r="J13" s="8"/>
      <c r="K13" s="8"/>
      <c r="L13" s="8"/>
    </row>
    <row r="14" spans="1:12" s="2" customFormat="1" x14ac:dyDescent="0.25">
      <c r="A14" s="2">
        <f t="shared" si="0"/>
        <v>121081.99999999999</v>
      </c>
      <c r="B14" s="11">
        <v>42339</v>
      </c>
      <c r="C14" s="5">
        <v>2619</v>
      </c>
      <c r="D14" s="12" t="s">
        <v>18</v>
      </c>
      <c r="E14" s="13">
        <v>113989.4</v>
      </c>
      <c r="F14" s="4"/>
      <c r="G14" s="4">
        <f t="shared" si="1"/>
        <v>7092.5999999999913</v>
      </c>
      <c r="H14" s="8"/>
      <c r="I14" s="8"/>
      <c r="J14" s="8"/>
      <c r="K14" s="8"/>
      <c r="L14" s="8"/>
    </row>
    <row r="15" spans="1:12" s="2" customFormat="1" x14ac:dyDescent="0.25">
      <c r="A15" s="2">
        <f t="shared" si="0"/>
        <v>7092.5999999999913</v>
      </c>
      <c r="B15" s="11">
        <v>42339</v>
      </c>
      <c r="C15" s="17" t="s">
        <v>19</v>
      </c>
      <c r="D15" s="18" t="s">
        <v>20</v>
      </c>
      <c r="E15" s="15">
        <v>47500</v>
      </c>
      <c r="F15" s="19"/>
      <c r="G15" s="4">
        <f t="shared" si="1"/>
        <v>-40407.400000000009</v>
      </c>
      <c r="H15" s="8"/>
      <c r="I15" s="8"/>
      <c r="J15" s="8"/>
      <c r="K15" s="8"/>
      <c r="L15" s="8"/>
    </row>
    <row r="16" spans="1:12" s="2" customFormat="1" ht="30" x14ac:dyDescent="0.25">
      <c r="A16" s="2">
        <f t="shared" si="0"/>
        <v>-40407.400000000009</v>
      </c>
      <c r="B16" s="11">
        <v>42339</v>
      </c>
      <c r="C16" s="17" t="s">
        <v>19</v>
      </c>
      <c r="D16" s="18" t="s">
        <v>21</v>
      </c>
      <c r="E16" s="15">
        <v>3536</v>
      </c>
      <c r="F16" s="19"/>
      <c r="G16" s="4">
        <f t="shared" si="1"/>
        <v>-43943.400000000009</v>
      </c>
      <c r="H16" s="8"/>
      <c r="I16" s="8"/>
      <c r="J16" s="8"/>
      <c r="K16" s="8"/>
      <c r="L16" s="8"/>
    </row>
    <row r="17" spans="1:15" s="2" customFormat="1" ht="30" x14ac:dyDescent="0.25">
      <c r="A17" s="2">
        <f t="shared" si="0"/>
        <v>-43943.400000000009</v>
      </c>
      <c r="B17" s="11">
        <v>42339</v>
      </c>
      <c r="C17" s="17" t="s">
        <v>19</v>
      </c>
      <c r="D17" s="18" t="s">
        <v>22</v>
      </c>
      <c r="E17" s="15">
        <v>3524.14</v>
      </c>
      <c r="F17" s="4"/>
      <c r="G17" s="4">
        <f t="shared" si="1"/>
        <v>-47467.540000000008</v>
      </c>
      <c r="H17" s="8"/>
      <c r="I17" s="8"/>
      <c r="J17" s="20"/>
      <c r="K17" s="8"/>
      <c r="L17" s="8"/>
    </row>
    <row r="18" spans="1:15" s="2" customFormat="1" ht="30" x14ac:dyDescent="0.25">
      <c r="A18" s="2">
        <f t="shared" si="0"/>
        <v>-47467.540000000008</v>
      </c>
      <c r="B18" s="11">
        <v>42339</v>
      </c>
      <c r="C18" s="17" t="s">
        <v>19</v>
      </c>
      <c r="D18" s="18" t="s">
        <v>23</v>
      </c>
      <c r="E18" s="15">
        <v>3524.14</v>
      </c>
      <c r="F18" s="19"/>
      <c r="G18" s="4">
        <f t="shared" si="1"/>
        <v>-50991.680000000008</v>
      </c>
      <c r="H18" s="8"/>
      <c r="I18" s="8"/>
      <c r="J18" s="20"/>
      <c r="K18" s="8"/>
      <c r="L18" s="8"/>
    </row>
    <row r="19" spans="1:15" s="2" customFormat="1" ht="30" x14ac:dyDescent="0.25">
      <c r="A19" s="2">
        <f t="shared" si="0"/>
        <v>-50991.680000000008</v>
      </c>
      <c r="B19" s="11">
        <v>42339</v>
      </c>
      <c r="C19" s="17" t="s">
        <v>19</v>
      </c>
      <c r="D19" s="18" t="s">
        <v>24</v>
      </c>
      <c r="E19" s="15">
        <v>3524.14</v>
      </c>
      <c r="F19" s="19"/>
      <c r="G19" s="4">
        <f t="shared" si="1"/>
        <v>-54515.820000000007</v>
      </c>
      <c r="H19" s="8"/>
      <c r="I19" s="8"/>
      <c r="J19" s="20"/>
      <c r="K19" s="8"/>
      <c r="L19" s="8"/>
    </row>
    <row r="20" spans="1:15" s="2" customFormat="1" ht="30" x14ac:dyDescent="0.25">
      <c r="A20" s="2">
        <f t="shared" si="0"/>
        <v>-54515.820000000007</v>
      </c>
      <c r="B20" s="11">
        <v>42339</v>
      </c>
      <c r="C20" s="17" t="s">
        <v>19</v>
      </c>
      <c r="D20" s="18" t="s">
        <v>25</v>
      </c>
      <c r="E20" s="15">
        <v>3524.14</v>
      </c>
      <c r="F20" s="19"/>
      <c r="G20" s="4">
        <f t="shared" si="1"/>
        <v>-58039.960000000006</v>
      </c>
      <c r="H20" s="8"/>
      <c r="I20" s="8"/>
      <c r="J20" s="8"/>
      <c r="K20" s="8"/>
      <c r="L20" s="8"/>
    </row>
    <row r="21" spans="1:15" s="2" customFormat="1" x14ac:dyDescent="0.25">
      <c r="A21" s="2">
        <f t="shared" si="0"/>
        <v>-58039.960000000006</v>
      </c>
      <c r="B21" s="11">
        <v>42339</v>
      </c>
      <c r="C21" s="14"/>
      <c r="D21" s="19" t="s">
        <v>26</v>
      </c>
      <c r="E21" s="15"/>
      <c r="F21" s="19">
        <v>77905.39</v>
      </c>
      <c r="G21" s="4">
        <f t="shared" si="1"/>
        <v>19865.429999999993</v>
      </c>
      <c r="H21" s="8"/>
      <c r="I21" s="8"/>
      <c r="J21" s="8"/>
      <c r="K21" s="8"/>
      <c r="L21" s="8"/>
    </row>
    <row r="22" spans="1:15" s="2" customFormat="1" x14ac:dyDescent="0.25">
      <c r="A22" s="2">
        <f t="shared" si="0"/>
        <v>19865.429999999993</v>
      </c>
      <c r="B22" s="11">
        <v>42339</v>
      </c>
      <c r="C22" s="14"/>
      <c r="D22" s="19" t="s">
        <v>26</v>
      </c>
      <c r="E22" s="15"/>
      <c r="F22" s="19">
        <v>5933.73</v>
      </c>
      <c r="G22" s="4">
        <f t="shared" si="1"/>
        <v>25799.159999999993</v>
      </c>
      <c r="H22" s="8"/>
      <c r="I22" s="8"/>
      <c r="J22" s="8"/>
      <c r="K22" s="8"/>
      <c r="L22" s="8"/>
    </row>
    <row r="23" spans="1:15" s="2" customFormat="1" x14ac:dyDescent="0.25">
      <c r="A23" s="2">
        <f t="shared" si="0"/>
        <v>25799.159999999993</v>
      </c>
      <c r="B23" s="11">
        <v>42339</v>
      </c>
      <c r="C23" s="14" t="s">
        <v>19</v>
      </c>
      <c r="D23" s="19" t="s">
        <v>27</v>
      </c>
      <c r="E23" s="15">
        <v>3897.6</v>
      </c>
      <c r="F23" s="19"/>
      <c r="G23" s="4">
        <f t="shared" si="1"/>
        <v>21901.559999999994</v>
      </c>
      <c r="H23" s="8"/>
      <c r="I23" s="8"/>
      <c r="J23" s="8"/>
      <c r="K23" s="8"/>
      <c r="L23" s="8"/>
    </row>
    <row r="24" spans="1:15" s="2" customFormat="1" x14ac:dyDescent="0.25">
      <c r="A24" s="2">
        <f t="shared" si="0"/>
        <v>21901.559999999994</v>
      </c>
      <c r="B24" s="21">
        <v>42339</v>
      </c>
      <c r="C24" s="14"/>
      <c r="D24" s="19" t="s">
        <v>28</v>
      </c>
      <c r="E24" s="15"/>
      <c r="F24" s="19">
        <v>11191.01</v>
      </c>
      <c r="G24" s="4">
        <f t="shared" si="1"/>
        <v>33092.569999999992</v>
      </c>
      <c r="H24" s="8"/>
      <c r="I24" s="8"/>
      <c r="J24" s="8"/>
      <c r="K24" s="8"/>
      <c r="L24" s="8"/>
    </row>
    <row r="25" spans="1:15" s="2" customFormat="1" x14ac:dyDescent="0.25">
      <c r="A25" s="2">
        <f t="shared" si="0"/>
        <v>33092.569999999992</v>
      </c>
      <c r="B25" s="21">
        <v>42340</v>
      </c>
      <c r="C25" s="14" t="s">
        <v>19</v>
      </c>
      <c r="D25" s="19" t="s">
        <v>29</v>
      </c>
      <c r="E25" s="15">
        <v>3000</v>
      </c>
      <c r="F25" s="19"/>
      <c r="G25" s="4">
        <f t="shared" si="1"/>
        <v>30092.569999999992</v>
      </c>
      <c r="H25" s="8"/>
      <c r="I25" s="8"/>
      <c r="J25" s="8"/>
      <c r="K25" s="8"/>
      <c r="L25" s="8"/>
    </row>
    <row r="26" spans="1:15" s="2" customFormat="1" x14ac:dyDescent="0.25">
      <c r="A26" s="2">
        <f t="shared" si="0"/>
        <v>30092.569999999992</v>
      </c>
      <c r="B26" s="22">
        <v>42340</v>
      </c>
      <c r="C26" s="14" t="s">
        <v>19</v>
      </c>
      <c r="D26" s="15" t="s">
        <v>30</v>
      </c>
      <c r="E26" s="15">
        <v>800</v>
      </c>
      <c r="F26" s="19"/>
      <c r="G26" s="4">
        <f t="shared" si="1"/>
        <v>29292.569999999992</v>
      </c>
      <c r="H26" s="8"/>
      <c r="I26" s="8"/>
      <c r="J26" s="8"/>
      <c r="K26" s="8"/>
      <c r="L26" s="8"/>
    </row>
    <row r="27" spans="1:15" s="2" customFormat="1" ht="30" x14ac:dyDescent="0.25">
      <c r="A27" s="2">
        <f t="shared" si="0"/>
        <v>29292.569999999992</v>
      </c>
      <c r="B27" s="22">
        <v>42340</v>
      </c>
      <c r="C27" s="17">
        <v>2620</v>
      </c>
      <c r="D27" s="18" t="s">
        <v>31</v>
      </c>
      <c r="E27" s="13">
        <v>10000</v>
      </c>
      <c r="F27" s="4"/>
      <c r="G27" s="4">
        <f t="shared" si="1"/>
        <v>19292.569999999992</v>
      </c>
      <c r="H27" s="8"/>
      <c r="I27" s="8"/>
      <c r="J27" s="8"/>
      <c r="K27" s="8"/>
      <c r="L27" s="8"/>
      <c r="M27" s="23"/>
      <c r="N27" s="23"/>
      <c r="O27" s="23"/>
    </row>
    <row r="28" spans="1:15" s="2" customFormat="1" ht="30" x14ac:dyDescent="0.25">
      <c r="A28" s="2">
        <f t="shared" si="0"/>
        <v>19292.569999999992</v>
      </c>
      <c r="B28" s="22">
        <v>42340</v>
      </c>
      <c r="C28" s="14" t="s">
        <v>19</v>
      </c>
      <c r="D28" s="24" t="s">
        <v>32</v>
      </c>
      <c r="E28" s="15">
        <v>612</v>
      </c>
      <c r="F28" s="19"/>
      <c r="G28" s="4">
        <f t="shared" si="1"/>
        <v>18680.569999999992</v>
      </c>
      <c r="H28" s="8"/>
      <c r="I28" s="8"/>
      <c r="J28" s="8"/>
      <c r="K28" s="8"/>
      <c r="L28" s="8"/>
    </row>
    <row r="29" spans="1:15" s="2" customFormat="1" ht="30" x14ac:dyDescent="0.25">
      <c r="A29" s="2">
        <f t="shared" si="0"/>
        <v>18680.569999999992</v>
      </c>
      <c r="B29" s="22">
        <v>42340</v>
      </c>
      <c r="C29" s="14" t="s">
        <v>19</v>
      </c>
      <c r="D29" s="25" t="s">
        <v>33</v>
      </c>
      <c r="E29" s="15">
        <v>1276</v>
      </c>
      <c r="F29" s="19"/>
      <c r="G29" s="4">
        <f t="shared" si="1"/>
        <v>17404.569999999992</v>
      </c>
      <c r="H29" s="8"/>
      <c r="I29" s="8"/>
      <c r="J29" s="8"/>
      <c r="K29" s="8"/>
      <c r="L29" s="8"/>
    </row>
    <row r="30" spans="1:15" s="2" customFormat="1" x14ac:dyDescent="0.25">
      <c r="A30" s="2">
        <f t="shared" si="0"/>
        <v>17404.569999999992</v>
      </c>
      <c r="B30" s="22">
        <v>42340</v>
      </c>
      <c r="C30" s="14" t="s">
        <v>19</v>
      </c>
      <c r="D30" s="25" t="s">
        <v>34</v>
      </c>
      <c r="E30" s="13">
        <v>957</v>
      </c>
      <c r="F30" s="4"/>
      <c r="G30" s="4">
        <f t="shared" si="1"/>
        <v>16447.569999999992</v>
      </c>
      <c r="H30" s="8"/>
      <c r="I30" s="8"/>
      <c r="J30" s="8"/>
      <c r="K30" s="8"/>
      <c r="L30" s="8"/>
    </row>
    <row r="31" spans="1:15" s="2" customFormat="1" x14ac:dyDescent="0.25">
      <c r="A31" s="2">
        <f t="shared" si="0"/>
        <v>16447.569999999992</v>
      </c>
      <c r="B31" s="22">
        <v>42340</v>
      </c>
      <c r="C31" s="14">
        <v>2621</v>
      </c>
      <c r="D31" s="12" t="s">
        <v>35</v>
      </c>
      <c r="E31" s="15">
        <v>22262.59</v>
      </c>
      <c r="F31" s="19"/>
      <c r="G31" s="4">
        <f t="shared" si="1"/>
        <v>-5815.0200000000077</v>
      </c>
      <c r="H31" s="8"/>
      <c r="I31" s="8"/>
      <c r="J31" s="8"/>
      <c r="K31" s="8"/>
      <c r="L31" s="8"/>
    </row>
    <row r="32" spans="1:15" s="2" customFormat="1" x14ac:dyDescent="0.25">
      <c r="A32" s="2">
        <f t="shared" si="0"/>
        <v>-5815.0200000000077</v>
      </c>
      <c r="B32" s="21">
        <v>42340</v>
      </c>
      <c r="C32" s="14"/>
      <c r="D32" s="19" t="s">
        <v>26</v>
      </c>
      <c r="E32" s="15"/>
      <c r="F32" s="19">
        <v>54204.61</v>
      </c>
      <c r="G32" s="4">
        <f t="shared" si="1"/>
        <v>48389.59</v>
      </c>
      <c r="H32" s="8"/>
      <c r="I32" s="8"/>
      <c r="J32" s="8"/>
      <c r="K32" s="8"/>
      <c r="L32" s="8"/>
    </row>
    <row r="33" spans="1:12" s="2" customFormat="1" x14ac:dyDescent="0.25">
      <c r="A33" s="2">
        <f t="shared" si="0"/>
        <v>48389.59</v>
      </c>
      <c r="B33" s="21">
        <v>42341</v>
      </c>
      <c r="C33" s="14">
        <v>2622</v>
      </c>
      <c r="D33" s="19" t="s">
        <v>36</v>
      </c>
      <c r="E33" s="15">
        <v>6014.2</v>
      </c>
      <c r="F33" s="19"/>
      <c r="G33" s="4">
        <f t="shared" si="1"/>
        <v>42375.39</v>
      </c>
      <c r="H33" s="8"/>
      <c r="I33" s="8"/>
      <c r="J33" s="8"/>
      <c r="K33" s="8"/>
      <c r="L33" s="8"/>
    </row>
    <row r="34" spans="1:12" s="2" customFormat="1" x14ac:dyDescent="0.25">
      <c r="A34" s="2">
        <f t="shared" si="0"/>
        <v>42375.39</v>
      </c>
      <c r="B34" s="21">
        <v>42341</v>
      </c>
      <c r="C34" s="14"/>
      <c r="D34" s="19" t="s">
        <v>26</v>
      </c>
      <c r="E34" s="15"/>
      <c r="F34" s="19">
        <v>14201.03</v>
      </c>
      <c r="G34" s="4">
        <f t="shared" si="1"/>
        <v>56576.42</v>
      </c>
      <c r="H34" s="8"/>
      <c r="I34" s="8"/>
      <c r="J34" s="8"/>
      <c r="K34" s="8"/>
      <c r="L34" s="8"/>
    </row>
    <row r="35" spans="1:12" s="2" customFormat="1" ht="30" x14ac:dyDescent="0.25">
      <c r="A35" s="2">
        <f t="shared" si="0"/>
        <v>56576.42</v>
      </c>
      <c r="B35" s="21">
        <v>42341</v>
      </c>
      <c r="C35" s="14">
        <v>2623</v>
      </c>
      <c r="D35" s="12" t="s">
        <v>37</v>
      </c>
      <c r="E35" s="15">
        <v>4000</v>
      </c>
      <c r="F35" s="19"/>
      <c r="G35" s="4">
        <f t="shared" si="1"/>
        <v>52576.42</v>
      </c>
      <c r="H35" s="8"/>
      <c r="I35" s="8"/>
      <c r="J35" s="8"/>
      <c r="K35" s="8"/>
      <c r="L35" s="8"/>
    </row>
    <row r="36" spans="1:12" s="2" customFormat="1" ht="30" x14ac:dyDescent="0.25">
      <c r="A36" s="2">
        <f t="shared" si="0"/>
        <v>52576.42</v>
      </c>
      <c r="B36" s="21">
        <v>42341</v>
      </c>
      <c r="C36" s="14" t="s">
        <v>19</v>
      </c>
      <c r="D36" s="26" t="s">
        <v>38</v>
      </c>
      <c r="E36" s="15">
        <v>2050</v>
      </c>
      <c r="F36" s="19"/>
      <c r="G36" s="4">
        <f t="shared" si="1"/>
        <v>50526.42</v>
      </c>
      <c r="H36" s="8"/>
      <c r="I36" s="8"/>
      <c r="J36" s="8"/>
      <c r="K36" s="8"/>
      <c r="L36" s="8"/>
    </row>
    <row r="37" spans="1:12" s="2" customFormat="1" ht="30" x14ac:dyDescent="0.25">
      <c r="A37" s="2">
        <f t="shared" si="0"/>
        <v>50526.42</v>
      </c>
      <c r="B37" s="21">
        <v>42341</v>
      </c>
      <c r="C37" s="14" t="s">
        <v>19</v>
      </c>
      <c r="D37" s="12" t="s">
        <v>39</v>
      </c>
      <c r="E37" s="15">
        <v>1305</v>
      </c>
      <c r="F37" s="19"/>
      <c r="G37" s="4">
        <f t="shared" si="1"/>
        <v>49221.42</v>
      </c>
      <c r="H37" s="8"/>
      <c r="I37" s="8"/>
      <c r="J37" s="8"/>
      <c r="K37" s="8"/>
      <c r="L37" s="8"/>
    </row>
    <row r="38" spans="1:12" s="2" customFormat="1" ht="30" x14ac:dyDescent="0.25">
      <c r="A38" s="2">
        <f t="shared" si="0"/>
        <v>49221.42</v>
      </c>
      <c r="B38" s="21">
        <v>42341</v>
      </c>
      <c r="C38" s="14" t="s">
        <v>19</v>
      </c>
      <c r="D38" s="12" t="s">
        <v>40</v>
      </c>
      <c r="E38" s="15">
        <v>2000</v>
      </c>
      <c r="F38" s="19"/>
      <c r="G38" s="4">
        <f t="shared" si="1"/>
        <v>47221.42</v>
      </c>
      <c r="H38" s="8"/>
      <c r="I38" s="8"/>
      <c r="J38" s="8"/>
      <c r="K38" s="8"/>
      <c r="L38" s="8"/>
    </row>
    <row r="39" spans="1:12" s="2" customFormat="1" x14ac:dyDescent="0.25">
      <c r="A39" s="2">
        <f t="shared" si="0"/>
        <v>47221.42</v>
      </c>
      <c r="B39" s="21">
        <v>42341</v>
      </c>
      <c r="C39" s="14">
        <v>2624</v>
      </c>
      <c r="D39" s="19" t="s">
        <v>41</v>
      </c>
      <c r="E39" s="15">
        <v>8121.12</v>
      </c>
      <c r="F39" s="19"/>
      <c r="G39" s="4">
        <f t="shared" si="1"/>
        <v>39100.299999999996</v>
      </c>
      <c r="H39" s="8"/>
      <c r="I39" s="8"/>
      <c r="J39" s="8"/>
      <c r="K39" s="8"/>
      <c r="L39" s="8"/>
    </row>
    <row r="40" spans="1:12" s="2" customFormat="1" ht="30" x14ac:dyDescent="0.25">
      <c r="A40" s="2">
        <f t="shared" si="0"/>
        <v>39100.299999999996</v>
      </c>
      <c r="B40" s="21">
        <v>42341</v>
      </c>
      <c r="C40" s="14" t="s">
        <v>19</v>
      </c>
      <c r="D40" s="12" t="s">
        <v>42</v>
      </c>
      <c r="E40" s="15">
        <v>800</v>
      </c>
      <c r="F40" s="19"/>
      <c r="G40" s="4">
        <f t="shared" si="1"/>
        <v>38300.299999999996</v>
      </c>
      <c r="H40" s="8"/>
      <c r="I40" s="8"/>
      <c r="J40" s="8"/>
      <c r="K40" s="8"/>
      <c r="L40" s="8"/>
    </row>
    <row r="41" spans="1:12" s="2" customFormat="1" x14ac:dyDescent="0.25">
      <c r="A41" s="2">
        <f t="shared" si="0"/>
        <v>38300.299999999996</v>
      </c>
      <c r="B41" s="21">
        <v>42341</v>
      </c>
      <c r="C41" s="14"/>
      <c r="D41" s="12" t="s">
        <v>43</v>
      </c>
      <c r="E41" s="15"/>
      <c r="F41" s="19">
        <v>7208.19</v>
      </c>
      <c r="G41" s="4">
        <f t="shared" si="1"/>
        <v>45508.49</v>
      </c>
      <c r="H41" s="8"/>
      <c r="I41" s="8"/>
      <c r="J41" s="8"/>
      <c r="K41" s="8"/>
      <c r="L41" s="8"/>
    </row>
    <row r="42" spans="1:12" s="2" customFormat="1" ht="30" x14ac:dyDescent="0.25">
      <c r="A42" s="2">
        <f t="shared" si="0"/>
        <v>45508.49</v>
      </c>
      <c r="B42" s="21">
        <v>42341</v>
      </c>
      <c r="C42" s="14" t="s">
        <v>19</v>
      </c>
      <c r="D42" s="12" t="s">
        <v>44</v>
      </c>
      <c r="E42" s="15">
        <v>3380</v>
      </c>
      <c r="F42" s="19"/>
      <c r="G42" s="4">
        <f t="shared" si="1"/>
        <v>42128.49</v>
      </c>
      <c r="H42" s="8"/>
      <c r="I42" s="8"/>
      <c r="J42" s="8"/>
      <c r="K42" s="8"/>
      <c r="L42" s="8"/>
    </row>
    <row r="43" spans="1:12" s="2" customFormat="1" ht="30" x14ac:dyDescent="0.25">
      <c r="A43" s="2">
        <f t="shared" si="0"/>
        <v>42128.49</v>
      </c>
      <c r="B43" s="21">
        <v>42341</v>
      </c>
      <c r="C43" s="14" t="s">
        <v>19</v>
      </c>
      <c r="D43" s="12" t="s">
        <v>45</v>
      </c>
      <c r="E43" s="15">
        <v>1200</v>
      </c>
      <c r="F43" s="19"/>
      <c r="G43" s="4">
        <f t="shared" si="1"/>
        <v>40928.49</v>
      </c>
      <c r="H43" s="8"/>
      <c r="I43" s="8"/>
      <c r="J43" s="8"/>
      <c r="K43" s="8"/>
      <c r="L43" s="8"/>
    </row>
    <row r="44" spans="1:12" s="2" customFormat="1" x14ac:dyDescent="0.25">
      <c r="A44" s="2">
        <f t="shared" si="0"/>
        <v>40928.49</v>
      </c>
      <c r="B44" s="21">
        <v>42342</v>
      </c>
      <c r="C44" s="14" t="s">
        <v>19</v>
      </c>
      <c r="D44" s="12" t="s">
        <v>46</v>
      </c>
      <c r="E44" s="15">
        <v>7000</v>
      </c>
      <c r="F44" s="19"/>
      <c r="G44" s="4">
        <f t="shared" si="1"/>
        <v>33928.49</v>
      </c>
      <c r="H44" s="8"/>
      <c r="I44" s="8"/>
      <c r="J44" s="8"/>
      <c r="K44" s="8"/>
      <c r="L44" s="8"/>
    </row>
    <row r="45" spans="1:12" s="2" customFormat="1" x14ac:dyDescent="0.25">
      <c r="A45" s="2">
        <f t="shared" si="0"/>
        <v>33928.49</v>
      </c>
      <c r="B45" s="21">
        <v>42342</v>
      </c>
      <c r="C45" s="14">
        <v>2625</v>
      </c>
      <c r="D45" s="12" t="s">
        <v>47</v>
      </c>
      <c r="E45" s="15">
        <v>2900</v>
      </c>
      <c r="F45" s="19"/>
      <c r="G45" s="4">
        <f t="shared" si="1"/>
        <v>31028.489999999998</v>
      </c>
      <c r="H45" s="8"/>
      <c r="I45" s="8"/>
      <c r="J45" s="8"/>
      <c r="K45" s="8"/>
      <c r="L45" s="8"/>
    </row>
    <row r="46" spans="1:12" s="2" customFormat="1" x14ac:dyDescent="0.25">
      <c r="A46" s="2">
        <f t="shared" si="0"/>
        <v>31028.489999999998</v>
      </c>
      <c r="B46" s="21">
        <v>42342</v>
      </c>
      <c r="C46" s="14">
        <v>2626</v>
      </c>
      <c r="D46" s="12" t="s">
        <v>48</v>
      </c>
      <c r="E46" s="15">
        <v>10989.68</v>
      </c>
      <c r="F46" s="19"/>
      <c r="G46" s="4">
        <f t="shared" si="1"/>
        <v>20038.809999999998</v>
      </c>
      <c r="H46" s="8"/>
      <c r="I46" s="27"/>
      <c r="J46" s="28"/>
      <c r="K46" s="29"/>
      <c r="L46" s="8"/>
    </row>
    <row r="47" spans="1:12" s="2" customFormat="1" x14ac:dyDescent="0.25">
      <c r="A47" s="2">
        <f t="shared" si="0"/>
        <v>20038.809999999998</v>
      </c>
      <c r="B47" s="21">
        <v>42342</v>
      </c>
      <c r="C47" s="14">
        <v>2627</v>
      </c>
      <c r="D47" s="12" t="s">
        <v>49</v>
      </c>
      <c r="E47" s="15">
        <v>3607.6</v>
      </c>
      <c r="F47" s="19"/>
      <c r="G47" s="4">
        <f t="shared" si="1"/>
        <v>16431.21</v>
      </c>
      <c r="H47" s="8"/>
      <c r="I47" s="8"/>
      <c r="J47" s="8"/>
      <c r="K47" s="8"/>
      <c r="L47" s="8"/>
    </row>
    <row r="48" spans="1:12" s="2" customFormat="1" ht="30" x14ac:dyDescent="0.25">
      <c r="A48" s="2">
        <f t="shared" si="0"/>
        <v>16431.21</v>
      </c>
      <c r="B48" s="21">
        <v>42342</v>
      </c>
      <c r="C48" s="14">
        <v>2628</v>
      </c>
      <c r="D48" s="12" t="s">
        <v>50</v>
      </c>
      <c r="E48" s="15">
        <v>13060</v>
      </c>
      <c r="F48" s="19"/>
      <c r="G48" s="4">
        <f t="shared" si="1"/>
        <v>3371.2099999999991</v>
      </c>
      <c r="H48" s="8"/>
      <c r="I48" s="8"/>
      <c r="J48" s="8"/>
      <c r="K48" s="8"/>
      <c r="L48" s="8"/>
    </row>
    <row r="49" spans="1:12" s="2" customFormat="1" x14ac:dyDescent="0.25">
      <c r="A49" s="2">
        <f t="shared" si="0"/>
        <v>3371.2099999999991</v>
      </c>
      <c r="B49" s="21">
        <v>42342</v>
      </c>
      <c r="C49" s="14" t="s">
        <v>19</v>
      </c>
      <c r="D49" s="12" t="s">
        <v>51</v>
      </c>
      <c r="E49" s="15">
        <v>10300</v>
      </c>
      <c r="F49" s="19"/>
      <c r="G49" s="4">
        <f t="shared" si="1"/>
        <v>-6928.7900000000009</v>
      </c>
      <c r="H49" s="8"/>
      <c r="I49" s="8"/>
      <c r="J49" s="8"/>
      <c r="K49" s="8"/>
      <c r="L49" s="8"/>
    </row>
    <row r="50" spans="1:12" s="2" customFormat="1" ht="30" x14ac:dyDescent="0.25">
      <c r="A50" s="2">
        <f t="shared" si="0"/>
        <v>-6928.7900000000009</v>
      </c>
      <c r="B50" s="21">
        <v>42342</v>
      </c>
      <c r="C50" s="14" t="s">
        <v>19</v>
      </c>
      <c r="D50" s="18" t="s">
        <v>52</v>
      </c>
      <c r="E50" s="15">
        <v>1200</v>
      </c>
      <c r="F50" s="19"/>
      <c r="G50" s="4">
        <f t="shared" si="1"/>
        <v>-8128.7900000000009</v>
      </c>
      <c r="H50" s="8"/>
      <c r="I50" s="8"/>
      <c r="J50" s="8"/>
      <c r="K50" s="8"/>
      <c r="L50" s="8"/>
    </row>
    <row r="51" spans="1:12" s="2" customFormat="1" x14ac:dyDescent="0.25">
      <c r="A51" s="2">
        <f t="shared" si="0"/>
        <v>-8128.7900000000009</v>
      </c>
      <c r="B51" s="21">
        <v>42342</v>
      </c>
      <c r="C51" s="14" t="s">
        <v>19</v>
      </c>
      <c r="D51" s="12" t="s">
        <v>53</v>
      </c>
      <c r="E51" s="15">
        <v>5359.2</v>
      </c>
      <c r="F51" s="19"/>
      <c r="G51" s="4">
        <f t="shared" si="1"/>
        <v>-13487.990000000002</v>
      </c>
      <c r="H51" s="8"/>
      <c r="I51" s="8"/>
      <c r="J51" s="8"/>
      <c r="K51" s="8"/>
      <c r="L51" s="8"/>
    </row>
    <row r="52" spans="1:12" s="2" customFormat="1" x14ac:dyDescent="0.25">
      <c r="A52" s="2">
        <f t="shared" si="0"/>
        <v>-13487.990000000002</v>
      </c>
      <c r="B52" s="21">
        <v>42342</v>
      </c>
      <c r="C52" s="14" t="s">
        <v>19</v>
      </c>
      <c r="D52" s="12" t="s">
        <v>54</v>
      </c>
      <c r="E52" s="15"/>
      <c r="F52" s="19">
        <v>55000</v>
      </c>
      <c r="G52" s="4">
        <f t="shared" si="1"/>
        <v>41512.009999999995</v>
      </c>
      <c r="H52" s="8"/>
      <c r="I52" s="8"/>
      <c r="J52" s="8"/>
      <c r="K52" s="8"/>
      <c r="L52" s="8"/>
    </row>
    <row r="53" spans="1:12" s="2" customFormat="1" x14ac:dyDescent="0.25">
      <c r="A53" s="2">
        <f t="shared" si="0"/>
        <v>41512.009999999995</v>
      </c>
      <c r="B53" s="22">
        <v>42342</v>
      </c>
      <c r="C53" s="14" t="s">
        <v>19</v>
      </c>
      <c r="D53" s="24" t="s">
        <v>55</v>
      </c>
      <c r="E53" s="15">
        <v>44742.8</v>
      </c>
      <c r="F53" s="19"/>
      <c r="G53" s="4">
        <f t="shared" si="1"/>
        <v>-3230.7900000000081</v>
      </c>
      <c r="H53" s="8"/>
      <c r="I53" s="8"/>
      <c r="J53" s="8"/>
      <c r="K53" s="8"/>
      <c r="L53" s="8"/>
    </row>
    <row r="54" spans="1:12" s="2" customFormat="1" x14ac:dyDescent="0.25">
      <c r="A54" s="2">
        <f t="shared" si="0"/>
        <v>-3230.7900000000081</v>
      </c>
      <c r="B54" s="21">
        <v>42343</v>
      </c>
      <c r="C54" s="14" t="s">
        <v>19</v>
      </c>
      <c r="D54" s="12" t="s">
        <v>56</v>
      </c>
      <c r="E54" s="15">
        <v>4612.2</v>
      </c>
      <c r="F54" s="19"/>
      <c r="G54" s="4">
        <f t="shared" si="1"/>
        <v>-7842.990000000008</v>
      </c>
      <c r="H54" s="8"/>
      <c r="I54" s="8"/>
      <c r="J54" s="8"/>
      <c r="K54" s="8"/>
      <c r="L54" s="8"/>
    </row>
    <row r="55" spans="1:12" s="2" customFormat="1" x14ac:dyDescent="0.25">
      <c r="A55" s="2">
        <f t="shared" si="0"/>
        <v>-7842.990000000008</v>
      </c>
      <c r="B55" s="21">
        <v>42346</v>
      </c>
      <c r="C55" s="14">
        <v>2630</v>
      </c>
      <c r="D55" s="12" t="s">
        <v>57</v>
      </c>
      <c r="E55" s="15">
        <v>1522.99</v>
      </c>
      <c r="F55" s="19"/>
      <c r="G55" s="4">
        <f t="shared" si="1"/>
        <v>-9365.9800000000087</v>
      </c>
      <c r="H55" s="8"/>
      <c r="I55" s="8"/>
      <c r="J55" s="8"/>
      <c r="K55" s="8"/>
      <c r="L55" s="8"/>
    </row>
    <row r="56" spans="1:12" s="2" customFormat="1" x14ac:dyDescent="0.25">
      <c r="A56" s="2">
        <f t="shared" si="0"/>
        <v>-9365.9800000000087</v>
      </c>
      <c r="B56" s="21">
        <v>42346</v>
      </c>
      <c r="C56" s="14" t="s">
        <v>19</v>
      </c>
      <c r="D56" s="12" t="s">
        <v>46</v>
      </c>
      <c r="E56" s="15">
        <v>3000</v>
      </c>
      <c r="F56" s="19"/>
      <c r="G56" s="4">
        <f t="shared" si="1"/>
        <v>-12365.980000000009</v>
      </c>
      <c r="H56" s="8"/>
      <c r="I56" s="8"/>
      <c r="J56" s="8"/>
      <c r="K56" s="8"/>
      <c r="L56" s="8"/>
    </row>
    <row r="57" spans="1:12" s="2" customFormat="1" ht="30" x14ac:dyDescent="0.25">
      <c r="A57" s="2">
        <f t="shared" si="0"/>
        <v>-12365.980000000009</v>
      </c>
      <c r="B57" s="21">
        <v>42346</v>
      </c>
      <c r="C57" s="14">
        <v>2631</v>
      </c>
      <c r="D57" s="12" t="s">
        <v>58</v>
      </c>
      <c r="E57" s="15">
        <v>9135</v>
      </c>
      <c r="F57" s="19"/>
      <c r="G57" s="4">
        <f t="shared" si="1"/>
        <v>-21500.98000000001</v>
      </c>
      <c r="H57" s="8"/>
      <c r="I57" s="8"/>
      <c r="J57" s="8"/>
      <c r="K57" s="8"/>
      <c r="L57" s="8"/>
    </row>
    <row r="58" spans="1:12" s="2" customFormat="1" x14ac:dyDescent="0.25">
      <c r="A58" s="2">
        <f t="shared" si="0"/>
        <v>-21500.98000000001</v>
      </c>
      <c r="B58" s="21">
        <v>42346</v>
      </c>
      <c r="C58" s="14"/>
      <c r="D58" s="19" t="s">
        <v>26</v>
      </c>
      <c r="E58" s="15"/>
      <c r="F58" s="19">
        <v>27637.64</v>
      </c>
      <c r="G58" s="4">
        <f t="shared" si="1"/>
        <v>6136.6599999999889</v>
      </c>
      <c r="H58" s="8"/>
      <c r="I58" s="8"/>
      <c r="J58" s="8"/>
      <c r="K58" s="8"/>
      <c r="L58" s="8"/>
    </row>
    <row r="59" spans="1:12" s="2" customFormat="1" x14ac:dyDescent="0.25">
      <c r="A59" s="2">
        <f t="shared" si="0"/>
        <v>6136.6599999999889</v>
      </c>
      <c r="B59" s="21">
        <v>42346</v>
      </c>
      <c r="C59" s="14"/>
      <c r="D59" s="19" t="s">
        <v>26</v>
      </c>
      <c r="E59" s="15"/>
      <c r="F59" s="19">
        <v>28377.54</v>
      </c>
      <c r="G59" s="4">
        <f t="shared" si="1"/>
        <v>34514.19999999999</v>
      </c>
      <c r="H59" s="8"/>
      <c r="I59" s="8"/>
      <c r="J59" s="8"/>
      <c r="K59" s="8"/>
      <c r="L59" s="8"/>
    </row>
    <row r="60" spans="1:12" s="2" customFormat="1" ht="30" x14ac:dyDescent="0.25">
      <c r="A60" s="2">
        <f t="shared" si="0"/>
        <v>34514.19999999999</v>
      </c>
      <c r="B60" s="21">
        <v>42346</v>
      </c>
      <c r="C60" s="14" t="s">
        <v>19</v>
      </c>
      <c r="D60" s="12" t="s">
        <v>59</v>
      </c>
      <c r="E60" s="15">
        <v>2400</v>
      </c>
      <c r="F60" s="19"/>
      <c r="G60" s="4">
        <f t="shared" si="1"/>
        <v>32114.19999999999</v>
      </c>
      <c r="H60" s="8"/>
      <c r="I60" s="8"/>
      <c r="J60" s="8"/>
      <c r="K60" s="8"/>
      <c r="L60" s="8"/>
    </row>
    <row r="61" spans="1:12" s="2" customFormat="1" x14ac:dyDescent="0.25">
      <c r="A61" s="2">
        <f t="shared" si="0"/>
        <v>32114.19999999999</v>
      </c>
      <c r="B61" s="21">
        <v>42347</v>
      </c>
      <c r="C61" s="14"/>
      <c r="D61" s="19" t="s">
        <v>26</v>
      </c>
      <c r="E61" s="15"/>
      <c r="F61" s="19">
        <v>22729.91</v>
      </c>
      <c r="G61" s="4">
        <f t="shared" si="1"/>
        <v>54844.109999999986</v>
      </c>
      <c r="H61" s="8"/>
      <c r="I61" s="8"/>
      <c r="J61" s="8"/>
      <c r="K61" s="8"/>
      <c r="L61" s="8"/>
    </row>
    <row r="62" spans="1:12" s="2" customFormat="1" ht="30" x14ac:dyDescent="0.25">
      <c r="A62" s="2">
        <f t="shared" si="0"/>
        <v>54844.109999999986</v>
      </c>
      <c r="B62" s="21">
        <v>42347</v>
      </c>
      <c r="C62" s="14" t="s">
        <v>19</v>
      </c>
      <c r="D62" s="12" t="s">
        <v>60</v>
      </c>
      <c r="E62" s="15">
        <v>3000</v>
      </c>
      <c r="F62" s="19"/>
      <c r="G62" s="4">
        <f t="shared" si="1"/>
        <v>51844.109999999986</v>
      </c>
      <c r="H62" s="8"/>
      <c r="I62" s="8"/>
      <c r="J62" s="8"/>
      <c r="K62" s="8"/>
      <c r="L62" s="8"/>
    </row>
    <row r="63" spans="1:12" s="2" customFormat="1" ht="30" x14ac:dyDescent="0.25">
      <c r="A63" s="2">
        <f t="shared" si="0"/>
        <v>51844.109999999986</v>
      </c>
      <c r="B63" s="21">
        <v>42347</v>
      </c>
      <c r="C63" s="17" t="s">
        <v>61</v>
      </c>
      <c r="D63" s="12" t="s">
        <v>62</v>
      </c>
      <c r="E63" s="15">
        <v>322</v>
      </c>
      <c r="F63" s="19"/>
      <c r="G63" s="4">
        <f t="shared" si="1"/>
        <v>51522.109999999986</v>
      </c>
      <c r="H63" s="8"/>
      <c r="I63" s="8"/>
      <c r="J63" s="8"/>
      <c r="K63" s="8"/>
      <c r="L63" s="8"/>
    </row>
    <row r="64" spans="1:12" s="2" customFormat="1" x14ac:dyDescent="0.25">
      <c r="A64" s="2">
        <f t="shared" si="0"/>
        <v>51522.109999999986</v>
      </c>
      <c r="B64" s="21">
        <v>42347</v>
      </c>
      <c r="C64" s="17" t="s">
        <v>61</v>
      </c>
      <c r="D64" s="18" t="s">
        <v>63</v>
      </c>
      <c r="E64" s="15">
        <v>1000</v>
      </c>
      <c r="F64" s="19"/>
      <c r="G64" s="4">
        <f t="shared" si="1"/>
        <v>50522.109999999986</v>
      </c>
      <c r="H64" s="8"/>
      <c r="I64" s="8"/>
      <c r="J64" s="8"/>
      <c r="K64" s="8"/>
      <c r="L64" s="8"/>
    </row>
    <row r="65" spans="1:12" s="2" customFormat="1" x14ac:dyDescent="0.25">
      <c r="A65" s="2">
        <f t="shared" si="0"/>
        <v>50522.109999999986</v>
      </c>
      <c r="B65" s="21">
        <v>42347</v>
      </c>
      <c r="C65" s="14" t="s">
        <v>61</v>
      </c>
      <c r="D65" s="25" t="s">
        <v>64</v>
      </c>
      <c r="E65" s="15">
        <v>39765.53</v>
      </c>
      <c r="F65" s="19"/>
      <c r="G65" s="4">
        <f t="shared" si="1"/>
        <v>10756.579999999987</v>
      </c>
      <c r="H65" s="8"/>
      <c r="I65" s="8"/>
      <c r="J65" s="8"/>
      <c r="K65" s="8"/>
      <c r="L65" s="8"/>
    </row>
    <row r="66" spans="1:12" s="2" customFormat="1" x14ac:dyDescent="0.25">
      <c r="A66" s="2">
        <f t="shared" si="0"/>
        <v>10756.579999999987</v>
      </c>
      <c r="B66" s="21">
        <v>42347</v>
      </c>
      <c r="C66" s="14" t="s">
        <v>61</v>
      </c>
      <c r="D66" s="25" t="s">
        <v>65</v>
      </c>
      <c r="E66" s="15">
        <v>5752</v>
      </c>
      <c r="F66" s="19"/>
      <c r="G66" s="4">
        <f t="shared" si="1"/>
        <v>5004.5799999999872</v>
      </c>
      <c r="H66" s="8"/>
      <c r="I66" s="8"/>
      <c r="J66" s="8"/>
      <c r="K66" s="8"/>
      <c r="L66" s="8"/>
    </row>
    <row r="67" spans="1:12" s="2" customFormat="1" x14ac:dyDescent="0.25">
      <c r="A67" s="2">
        <f t="shared" si="0"/>
        <v>5004.5799999999872</v>
      </c>
      <c r="B67" s="21">
        <v>42347</v>
      </c>
      <c r="C67" s="14" t="s">
        <v>19</v>
      </c>
      <c r="D67" s="25" t="s">
        <v>66</v>
      </c>
      <c r="E67" s="15">
        <v>1194</v>
      </c>
      <c r="F67" s="19"/>
      <c r="G67" s="4">
        <f t="shared" si="1"/>
        <v>3810.5799999999872</v>
      </c>
      <c r="H67" s="8"/>
      <c r="I67" s="8"/>
      <c r="J67" s="8"/>
      <c r="K67" s="8"/>
      <c r="L67" s="8"/>
    </row>
    <row r="68" spans="1:12" s="2" customFormat="1" x14ac:dyDescent="0.25">
      <c r="A68" s="2">
        <f t="shared" si="0"/>
        <v>3810.5799999999872</v>
      </c>
      <c r="B68" s="21">
        <v>42347</v>
      </c>
      <c r="C68" s="14" t="s">
        <v>19</v>
      </c>
      <c r="D68" s="12" t="s">
        <v>67</v>
      </c>
      <c r="E68" s="15">
        <v>4518.78</v>
      </c>
      <c r="F68" s="19"/>
      <c r="G68" s="4">
        <f t="shared" si="1"/>
        <v>-708.20000000001255</v>
      </c>
      <c r="H68" s="8"/>
      <c r="I68" s="8"/>
      <c r="J68" s="8"/>
      <c r="K68" s="8"/>
      <c r="L68" s="8"/>
    </row>
    <row r="69" spans="1:12" s="2" customFormat="1" x14ac:dyDescent="0.25">
      <c r="A69" s="2">
        <f t="shared" si="0"/>
        <v>-708.20000000001255</v>
      </c>
      <c r="B69" s="21">
        <v>42347</v>
      </c>
      <c r="C69" s="14" t="s">
        <v>61</v>
      </c>
      <c r="D69" s="25" t="s">
        <v>68</v>
      </c>
      <c r="E69" s="15">
        <v>8877.5300000000007</v>
      </c>
      <c r="F69" s="19"/>
      <c r="G69" s="4">
        <f t="shared" si="1"/>
        <v>-9585.7300000000141</v>
      </c>
      <c r="H69" s="8"/>
      <c r="I69" s="8"/>
      <c r="J69" s="8"/>
      <c r="K69" s="8"/>
      <c r="L69" s="8"/>
    </row>
    <row r="70" spans="1:12" s="2" customFormat="1" x14ac:dyDescent="0.25">
      <c r="A70" s="2">
        <f t="shared" si="0"/>
        <v>-9585.7300000000141</v>
      </c>
      <c r="B70" s="21">
        <v>42347</v>
      </c>
      <c r="C70" s="14" t="s">
        <v>19</v>
      </c>
      <c r="D70" s="25" t="s">
        <v>69</v>
      </c>
      <c r="E70" s="15">
        <v>8019.46</v>
      </c>
      <c r="F70" s="19"/>
      <c r="G70" s="4">
        <f t="shared" si="1"/>
        <v>-17605.190000000013</v>
      </c>
      <c r="H70" s="8"/>
      <c r="I70" s="8"/>
      <c r="J70" s="8"/>
      <c r="K70" s="8"/>
      <c r="L70" s="8"/>
    </row>
    <row r="71" spans="1:12" s="2" customFormat="1" x14ac:dyDescent="0.25">
      <c r="A71" s="2">
        <f t="shared" ref="A71:A134" si="2">G70</f>
        <v>-17605.190000000013</v>
      </c>
      <c r="B71" s="21">
        <v>42347</v>
      </c>
      <c r="C71" s="14" t="s">
        <v>19</v>
      </c>
      <c r="D71" s="25" t="s">
        <v>70</v>
      </c>
      <c r="E71" s="15">
        <v>8154.8</v>
      </c>
      <c r="F71" s="19"/>
      <c r="G71" s="4">
        <f t="shared" ref="G71:G134" si="3">A71-E71+F71</f>
        <v>-25759.990000000013</v>
      </c>
      <c r="H71" s="8"/>
      <c r="I71" s="8"/>
      <c r="J71" s="8"/>
      <c r="K71" s="8"/>
      <c r="L71" s="8"/>
    </row>
    <row r="72" spans="1:12" s="2" customFormat="1" x14ac:dyDescent="0.25">
      <c r="A72" s="2">
        <f t="shared" si="2"/>
        <v>-25759.990000000013</v>
      </c>
      <c r="B72" s="21">
        <v>42347</v>
      </c>
      <c r="C72" s="14" t="s">
        <v>19</v>
      </c>
      <c r="D72" s="12" t="s">
        <v>71</v>
      </c>
      <c r="E72" s="15">
        <v>696</v>
      </c>
      <c r="F72" s="19"/>
      <c r="G72" s="4">
        <f t="shared" si="3"/>
        <v>-26455.990000000013</v>
      </c>
      <c r="H72" s="8"/>
      <c r="I72" s="8"/>
      <c r="J72" s="8"/>
      <c r="K72" s="8"/>
      <c r="L72" s="16"/>
    </row>
    <row r="73" spans="1:12" s="2" customFormat="1" x14ac:dyDescent="0.25">
      <c r="A73" s="2">
        <f t="shared" si="2"/>
        <v>-26455.990000000013</v>
      </c>
      <c r="B73" s="21">
        <v>42347</v>
      </c>
      <c r="C73" s="14" t="s">
        <v>19</v>
      </c>
      <c r="D73" s="25" t="s">
        <v>72</v>
      </c>
      <c r="E73" s="15">
        <v>18450.41</v>
      </c>
      <c r="F73" s="19"/>
      <c r="G73" s="4">
        <f t="shared" si="3"/>
        <v>-44906.400000000009</v>
      </c>
      <c r="H73" s="8"/>
      <c r="I73" s="8"/>
      <c r="J73" s="8"/>
      <c r="K73" s="8"/>
      <c r="L73" s="8"/>
    </row>
    <row r="74" spans="1:12" s="2" customFormat="1" x14ac:dyDescent="0.25">
      <c r="A74" s="2">
        <f t="shared" si="2"/>
        <v>-44906.400000000009</v>
      </c>
      <c r="B74" s="21">
        <v>42348</v>
      </c>
      <c r="C74" s="14" t="s">
        <v>19</v>
      </c>
      <c r="D74" s="12" t="s">
        <v>73</v>
      </c>
      <c r="E74" s="15">
        <v>1624</v>
      </c>
      <c r="F74" s="19"/>
      <c r="G74" s="4">
        <f t="shared" si="3"/>
        <v>-46530.400000000009</v>
      </c>
      <c r="H74" s="8"/>
      <c r="I74" s="8"/>
      <c r="J74" s="8"/>
      <c r="K74" s="8"/>
      <c r="L74" s="8"/>
    </row>
    <row r="75" spans="1:12" s="2" customFormat="1" ht="30" x14ac:dyDescent="0.25">
      <c r="A75" s="2">
        <f t="shared" si="2"/>
        <v>-46530.400000000009</v>
      </c>
      <c r="B75" s="21">
        <v>42347</v>
      </c>
      <c r="C75" s="14" t="s">
        <v>19</v>
      </c>
      <c r="D75" s="12" t="s">
        <v>74</v>
      </c>
      <c r="E75" s="15">
        <v>2088</v>
      </c>
      <c r="F75" s="19"/>
      <c r="G75" s="4">
        <f t="shared" si="3"/>
        <v>-48618.400000000009</v>
      </c>
      <c r="H75" s="8"/>
      <c r="I75" s="8"/>
      <c r="J75" s="8"/>
      <c r="K75" s="8"/>
      <c r="L75" s="8"/>
    </row>
    <row r="76" spans="1:12" s="2" customFormat="1" ht="30" x14ac:dyDescent="0.25">
      <c r="A76" s="2">
        <f t="shared" si="2"/>
        <v>-48618.400000000009</v>
      </c>
      <c r="B76" s="21">
        <v>42348</v>
      </c>
      <c r="C76" s="14">
        <v>2632</v>
      </c>
      <c r="D76" s="12" t="s">
        <v>75</v>
      </c>
      <c r="E76" s="15">
        <v>2088</v>
      </c>
      <c r="F76" s="19"/>
      <c r="G76" s="4">
        <f t="shared" si="3"/>
        <v>-50706.400000000009</v>
      </c>
      <c r="H76" s="8"/>
      <c r="I76" s="8"/>
      <c r="J76" s="8"/>
      <c r="K76" s="8"/>
      <c r="L76" s="8"/>
    </row>
    <row r="77" spans="1:12" s="2" customFormat="1" ht="30" x14ac:dyDescent="0.25">
      <c r="A77" s="2">
        <f t="shared" si="2"/>
        <v>-50706.400000000009</v>
      </c>
      <c r="B77" s="21">
        <v>42348</v>
      </c>
      <c r="C77" s="14" t="s">
        <v>19</v>
      </c>
      <c r="D77" s="18" t="s">
        <v>76</v>
      </c>
      <c r="E77" s="15"/>
      <c r="F77" s="19">
        <v>150000</v>
      </c>
      <c r="G77" s="4">
        <f t="shared" si="3"/>
        <v>99293.599999999991</v>
      </c>
      <c r="H77" s="8"/>
      <c r="I77" s="8"/>
      <c r="J77" s="8"/>
      <c r="K77" s="8"/>
      <c r="L77" s="8"/>
    </row>
    <row r="78" spans="1:12" s="2" customFormat="1" x14ac:dyDescent="0.25">
      <c r="A78" s="2">
        <f t="shared" si="2"/>
        <v>99293.599999999991</v>
      </c>
      <c r="B78" s="21">
        <v>42348</v>
      </c>
      <c r="C78" s="14" t="s">
        <v>19</v>
      </c>
      <c r="D78" s="12" t="s">
        <v>77</v>
      </c>
      <c r="E78" s="15">
        <v>1392</v>
      </c>
      <c r="F78" s="19"/>
      <c r="G78" s="4">
        <f t="shared" si="3"/>
        <v>97901.599999999991</v>
      </c>
      <c r="H78" s="8"/>
      <c r="I78" s="8"/>
      <c r="J78" s="8"/>
      <c r="K78" s="8"/>
      <c r="L78" s="8"/>
    </row>
    <row r="79" spans="1:12" s="2" customFormat="1" x14ac:dyDescent="0.25">
      <c r="A79" s="2">
        <f t="shared" si="2"/>
        <v>97901.599999999991</v>
      </c>
      <c r="B79" s="21">
        <v>42348</v>
      </c>
      <c r="C79" s="14" t="s">
        <v>19</v>
      </c>
      <c r="D79" s="25" t="s">
        <v>70</v>
      </c>
      <c r="E79" s="15">
        <v>15060.63</v>
      </c>
      <c r="F79" s="19"/>
      <c r="G79" s="4">
        <f t="shared" si="3"/>
        <v>82840.969999999987</v>
      </c>
      <c r="H79" s="8"/>
      <c r="I79" s="8"/>
      <c r="J79" s="8"/>
      <c r="K79" s="8"/>
      <c r="L79" s="8"/>
    </row>
    <row r="80" spans="1:12" s="2" customFormat="1" x14ac:dyDescent="0.25">
      <c r="A80" s="2">
        <f t="shared" si="2"/>
        <v>82840.969999999987</v>
      </c>
      <c r="B80" s="21">
        <v>42348</v>
      </c>
      <c r="C80" s="14" t="s">
        <v>19</v>
      </c>
      <c r="D80" s="12" t="s">
        <v>78</v>
      </c>
      <c r="E80" s="15">
        <v>28478.880000000001</v>
      </c>
      <c r="F80" s="19"/>
      <c r="G80" s="4">
        <f t="shared" si="3"/>
        <v>54362.089999999982</v>
      </c>
      <c r="H80" s="8"/>
      <c r="I80" s="8"/>
      <c r="J80" s="8"/>
      <c r="K80" s="8"/>
      <c r="L80" s="8"/>
    </row>
    <row r="81" spans="1:12" s="2" customFormat="1" x14ac:dyDescent="0.25">
      <c r="A81" s="2">
        <f t="shared" si="2"/>
        <v>54362.089999999982</v>
      </c>
      <c r="B81" s="21">
        <v>42348</v>
      </c>
      <c r="C81" s="14" t="s">
        <v>19</v>
      </c>
      <c r="D81" s="24" t="s">
        <v>79</v>
      </c>
      <c r="E81" s="15">
        <v>14200</v>
      </c>
      <c r="F81" s="19"/>
      <c r="G81" s="4">
        <f t="shared" si="3"/>
        <v>40162.089999999982</v>
      </c>
      <c r="H81" s="8"/>
      <c r="I81" s="8"/>
      <c r="J81" s="8"/>
      <c r="K81" s="8"/>
      <c r="L81" s="8"/>
    </row>
    <row r="82" spans="1:12" s="2" customFormat="1" ht="30" x14ac:dyDescent="0.25">
      <c r="A82" s="2">
        <f t="shared" si="2"/>
        <v>40162.089999999982</v>
      </c>
      <c r="B82" s="21">
        <v>42348</v>
      </c>
      <c r="C82" s="17" t="s">
        <v>19</v>
      </c>
      <c r="D82" s="24" t="s">
        <v>80</v>
      </c>
      <c r="E82" s="15">
        <v>10898</v>
      </c>
      <c r="F82" s="19"/>
      <c r="G82" s="4">
        <f t="shared" si="3"/>
        <v>29264.089999999982</v>
      </c>
      <c r="H82" s="8"/>
      <c r="I82" s="8"/>
      <c r="J82" s="8"/>
      <c r="K82" s="8"/>
      <c r="L82" s="8"/>
    </row>
    <row r="83" spans="1:12" s="2" customFormat="1" x14ac:dyDescent="0.25">
      <c r="A83" s="2">
        <f t="shared" si="2"/>
        <v>29264.089999999982</v>
      </c>
      <c r="B83" s="21">
        <v>42348</v>
      </c>
      <c r="C83" s="14">
        <v>2633</v>
      </c>
      <c r="D83" s="12" t="s">
        <v>49</v>
      </c>
      <c r="E83" s="15">
        <v>4825.6000000000004</v>
      </c>
      <c r="F83" s="19"/>
      <c r="G83" s="4">
        <f t="shared" si="3"/>
        <v>24438.489999999983</v>
      </c>
      <c r="H83" s="8"/>
      <c r="I83" s="8"/>
      <c r="J83" s="8"/>
      <c r="K83" s="8"/>
      <c r="L83" s="8"/>
    </row>
    <row r="84" spans="1:12" s="2" customFormat="1" x14ac:dyDescent="0.25">
      <c r="A84" s="2">
        <f t="shared" si="2"/>
        <v>24438.489999999983</v>
      </c>
      <c r="B84" s="21">
        <v>42348</v>
      </c>
      <c r="C84" s="14" t="s">
        <v>19</v>
      </c>
      <c r="D84" s="25" t="s">
        <v>81</v>
      </c>
      <c r="E84" s="15">
        <v>7400.8</v>
      </c>
      <c r="F84" s="19"/>
      <c r="G84" s="4">
        <f t="shared" si="3"/>
        <v>17037.689999999984</v>
      </c>
      <c r="H84" s="8"/>
      <c r="I84" s="8"/>
      <c r="J84" s="8"/>
      <c r="K84" s="8"/>
      <c r="L84" s="8"/>
    </row>
    <row r="85" spans="1:12" s="2" customFormat="1" x14ac:dyDescent="0.25">
      <c r="A85" s="2">
        <f t="shared" si="2"/>
        <v>17037.689999999984</v>
      </c>
      <c r="B85" s="21">
        <v>42348</v>
      </c>
      <c r="C85" s="14"/>
      <c r="D85" s="19" t="s">
        <v>26</v>
      </c>
      <c r="E85" s="15"/>
      <c r="F85" s="19">
        <v>11191.01</v>
      </c>
      <c r="G85" s="4">
        <f t="shared" si="3"/>
        <v>28228.699999999983</v>
      </c>
      <c r="H85" s="8"/>
      <c r="I85" s="8"/>
      <c r="J85" s="8"/>
      <c r="K85" s="8"/>
      <c r="L85" s="8"/>
    </row>
    <row r="86" spans="1:12" s="2" customFormat="1" x14ac:dyDescent="0.25">
      <c r="A86" s="2">
        <f t="shared" si="2"/>
        <v>28228.699999999983</v>
      </c>
      <c r="B86" s="21">
        <v>42348</v>
      </c>
      <c r="C86" s="14"/>
      <c r="D86" s="19" t="s">
        <v>26</v>
      </c>
      <c r="E86" s="15"/>
      <c r="F86" s="19">
        <v>19979.07</v>
      </c>
      <c r="G86" s="4">
        <f t="shared" si="3"/>
        <v>48207.769999999982</v>
      </c>
      <c r="H86" s="8"/>
      <c r="I86" s="27"/>
      <c r="J86" s="28"/>
      <c r="K86" s="29"/>
      <c r="L86" s="8"/>
    </row>
    <row r="87" spans="1:12" s="2" customFormat="1" ht="45" x14ac:dyDescent="0.25">
      <c r="A87" s="2">
        <f t="shared" si="2"/>
        <v>48207.769999999982</v>
      </c>
      <c r="B87" s="21">
        <v>42348</v>
      </c>
      <c r="C87" s="14" t="s">
        <v>19</v>
      </c>
      <c r="D87" s="12" t="s">
        <v>82</v>
      </c>
      <c r="E87" s="15">
        <v>13556.11</v>
      </c>
      <c r="F87" s="19"/>
      <c r="G87" s="4">
        <f t="shared" si="3"/>
        <v>34651.659999999982</v>
      </c>
      <c r="H87" s="8"/>
      <c r="I87" s="27"/>
      <c r="J87" s="28"/>
      <c r="K87" s="29"/>
      <c r="L87" s="8"/>
    </row>
    <row r="88" spans="1:12" s="2" customFormat="1" x14ac:dyDescent="0.25">
      <c r="A88" s="2">
        <f t="shared" si="2"/>
        <v>34651.659999999982</v>
      </c>
      <c r="B88" s="21">
        <v>42348</v>
      </c>
      <c r="C88" s="14" t="s">
        <v>19</v>
      </c>
      <c r="D88" s="18" t="s">
        <v>83</v>
      </c>
      <c r="E88" s="15">
        <v>2859.4</v>
      </c>
      <c r="F88" s="19"/>
      <c r="G88" s="4">
        <f t="shared" si="3"/>
        <v>31792.25999999998</v>
      </c>
      <c r="H88" s="8"/>
      <c r="I88" s="27"/>
      <c r="J88" s="28"/>
      <c r="K88" s="29"/>
      <c r="L88" s="8"/>
    </row>
    <row r="89" spans="1:12" s="2" customFormat="1" x14ac:dyDescent="0.25">
      <c r="A89" s="2">
        <f t="shared" si="2"/>
        <v>31792.25999999998</v>
      </c>
      <c r="B89" s="21">
        <v>42348</v>
      </c>
      <c r="C89" s="14" t="s">
        <v>19</v>
      </c>
      <c r="D89" s="18" t="s">
        <v>84</v>
      </c>
      <c r="E89" s="15">
        <v>1000</v>
      </c>
      <c r="F89" s="19"/>
      <c r="G89" s="4">
        <f t="shared" si="3"/>
        <v>30792.25999999998</v>
      </c>
      <c r="H89" s="8"/>
      <c r="I89" s="8"/>
      <c r="J89" s="8"/>
      <c r="K89" s="8"/>
      <c r="L89" s="8"/>
    </row>
    <row r="90" spans="1:12" s="2" customFormat="1" x14ac:dyDescent="0.25">
      <c r="A90" s="2">
        <f t="shared" si="2"/>
        <v>30792.25999999998</v>
      </c>
      <c r="B90" s="21">
        <v>42349</v>
      </c>
      <c r="C90" s="14"/>
      <c r="D90" s="19" t="s">
        <v>26</v>
      </c>
      <c r="E90" s="15"/>
      <c r="F90" s="19">
        <v>10946</v>
      </c>
      <c r="G90" s="4">
        <f t="shared" si="3"/>
        <v>41738.25999999998</v>
      </c>
      <c r="H90" s="8"/>
      <c r="I90" s="8"/>
      <c r="J90" s="8"/>
      <c r="K90" s="8"/>
      <c r="L90" s="8"/>
    </row>
    <row r="91" spans="1:12" s="2" customFormat="1" ht="30" x14ac:dyDescent="0.25">
      <c r="A91" s="2">
        <f t="shared" si="2"/>
        <v>41738.25999999998</v>
      </c>
      <c r="B91" s="21">
        <v>42349</v>
      </c>
      <c r="C91" s="14" t="s">
        <v>19</v>
      </c>
      <c r="D91" s="12" t="s">
        <v>85</v>
      </c>
      <c r="E91" s="15">
        <v>2400</v>
      </c>
      <c r="F91" s="19"/>
      <c r="G91" s="4">
        <f t="shared" si="3"/>
        <v>39338.25999999998</v>
      </c>
      <c r="H91" s="8"/>
      <c r="I91" s="8"/>
      <c r="J91" s="8"/>
      <c r="K91" s="8"/>
      <c r="L91" s="8"/>
    </row>
    <row r="92" spans="1:12" s="2" customFormat="1" ht="30" x14ac:dyDescent="0.25">
      <c r="A92" s="2">
        <f t="shared" si="2"/>
        <v>39338.25999999998</v>
      </c>
      <c r="B92" s="21">
        <v>42349</v>
      </c>
      <c r="C92" s="14" t="s">
        <v>19</v>
      </c>
      <c r="D92" s="12" t="s">
        <v>86</v>
      </c>
      <c r="E92" s="15">
        <v>4752.46</v>
      </c>
      <c r="F92" s="19"/>
      <c r="G92" s="4">
        <f t="shared" si="3"/>
        <v>34585.799999999981</v>
      </c>
      <c r="H92" s="8"/>
      <c r="I92" s="8"/>
      <c r="J92" s="8"/>
      <c r="K92" s="8"/>
      <c r="L92" s="8"/>
    </row>
    <row r="93" spans="1:12" s="2" customFormat="1" x14ac:dyDescent="0.25">
      <c r="A93" s="2">
        <f t="shared" si="2"/>
        <v>34585.799999999981</v>
      </c>
      <c r="B93" s="21">
        <v>42349</v>
      </c>
      <c r="C93" s="14" t="s">
        <v>61</v>
      </c>
      <c r="D93" s="30" t="s">
        <v>87</v>
      </c>
      <c r="E93" s="15">
        <v>11977.14</v>
      </c>
      <c r="F93" s="19"/>
      <c r="G93" s="4">
        <f t="shared" si="3"/>
        <v>22608.659999999982</v>
      </c>
      <c r="H93" s="8"/>
      <c r="I93" s="8"/>
      <c r="J93" s="8"/>
      <c r="K93" s="8"/>
      <c r="L93" s="8"/>
    </row>
    <row r="94" spans="1:12" s="2" customFormat="1" x14ac:dyDescent="0.25">
      <c r="A94" s="2">
        <f t="shared" si="2"/>
        <v>22608.659999999982</v>
      </c>
      <c r="B94" s="21">
        <v>42349</v>
      </c>
      <c r="C94" s="17" t="s">
        <v>19</v>
      </c>
      <c r="D94" s="24" t="s">
        <v>88</v>
      </c>
      <c r="E94" s="15">
        <v>10600</v>
      </c>
      <c r="F94" s="15"/>
      <c r="G94" s="4">
        <f t="shared" si="3"/>
        <v>12008.659999999982</v>
      </c>
      <c r="H94" s="8"/>
      <c r="I94" s="8"/>
      <c r="J94" s="8"/>
      <c r="K94" s="8"/>
      <c r="L94" s="8"/>
    </row>
    <row r="95" spans="1:12" s="2" customFormat="1" ht="30" x14ac:dyDescent="0.25">
      <c r="A95" s="2">
        <f t="shared" si="2"/>
        <v>12008.659999999982</v>
      </c>
      <c r="B95" s="21">
        <v>42349</v>
      </c>
      <c r="C95" s="17">
        <v>2634</v>
      </c>
      <c r="D95" s="31" t="s">
        <v>36</v>
      </c>
      <c r="E95" s="15">
        <v>20450.580000000002</v>
      </c>
      <c r="F95" s="15"/>
      <c r="G95" s="4">
        <f t="shared" si="3"/>
        <v>-8441.9200000000201</v>
      </c>
      <c r="H95" s="8"/>
      <c r="I95" s="8"/>
      <c r="J95" s="8"/>
      <c r="K95" s="8"/>
      <c r="L95" s="8"/>
    </row>
    <row r="96" spans="1:12" s="2" customFormat="1" x14ac:dyDescent="0.25">
      <c r="A96" s="2">
        <f t="shared" si="2"/>
        <v>-8441.9200000000201</v>
      </c>
      <c r="B96" s="21">
        <v>42349</v>
      </c>
      <c r="C96" s="17"/>
      <c r="D96" s="19" t="s">
        <v>26</v>
      </c>
      <c r="E96" s="15"/>
      <c r="F96" s="15">
        <v>19494.3</v>
      </c>
      <c r="G96" s="4">
        <f t="shared" si="3"/>
        <v>11052.379999999979</v>
      </c>
      <c r="H96" s="8"/>
      <c r="I96" s="8"/>
      <c r="J96" s="8"/>
      <c r="K96" s="8"/>
      <c r="L96" s="8"/>
    </row>
    <row r="97" spans="1:12" s="2" customFormat="1" ht="30" x14ac:dyDescent="0.25">
      <c r="A97" s="2">
        <f t="shared" si="2"/>
        <v>11052.379999999979</v>
      </c>
      <c r="B97" s="21">
        <v>42349</v>
      </c>
      <c r="C97" s="17" t="s">
        <v>19</v>
      </c>
      <c r="D97" s="32" t="s">
        <v>89</v>
      </c>
      <c r="E97" s="15">
        <v>2349</v>
      </c>
      <c r="F97" s="15"/>
      <c r="G97" s="4">
        <f t="shared" si="3"/>
        <v>8703.3799999999792</v>
      </c>
      <c r="H97" s="8"/>
      <c r="I97" s="8"/>
      <c r="J97" s="8"/>
      <c r="K97" s="8"/>
      <c r="L97" s="8"/>
    </row>
    <row r="98" spans="1:12" s="2" customFormat="1" ht="30" x14ac:dyDescent="0.25">
      <c r="A98" s="2">
        <f t="shared" si="2"/>
        <v>8703.3799999999792</v>
      </c>
      <c r="B98" s="21">
        <v>42349</v>
      </c>
      <c r="C98" s="17">
        <v>2637</v>
      </c>
      <c r="D98" s="18" t="s">
        <v>90</v>
      </c>
      <c r="E98" s="15">
        <v>10800</v>
      </c>
      <c r="F98" s="15"/>
      <c r="G98" s="4">
        <f t="shared" si="3"/>
        <v>-2096.6200000000208</v>
      </c>
      <c r="H98" s="8"/>
      <c r="I98" s="8"/>
      <c r="J98" s="8"/>
      <c r="K98" s="8"/>
      <c r="L98" s="8"/>
    </row>
    <row r="99" spans="1:12" s="2" customFormat="1" ht="30" x14ac:dyDescent="0.25">
      <c r="A99" s="2">
        <f t="shared" si="2"/>
        <v>-2096.6200000000208</v>
      </c>
      <c r="B99" s="21">
        <v>42349</v>
      </c>
      <c r="C99" s="17">
        <v>2638</v>
      </c>
      <c r="D99" s="18" t="s">
        <v>50</v>
      </c>
      <c r="E99" s="15">
        <v>14267.5</v>
      </c>
      <c r="F99" s="15"/>
      <c r="G99" s="4">
        <f t="shared" si="3"/>
        <v>-16364.120000000021</v>
      </c>
      <c r="H99" s="8"/>
      <c r="I99" s="8"/>
      <c r="J99" s="8"/>
      <c r="K99" s="8"/>
      <c r="L99" s="8"/>
    </row>
    <row r="100" spans="1:12" s="2" customFormat="1" x14ac:dyDescent="0.25">
      <c r="A100" s="2">
        <f t="shared" si="2"/>
        <v>-16364.120000000021</v>
      </c>
      <c r="B100" s="21">
        <v>42349</v>
      </c>
      <c r="C100" s="17">
        <v>2636</v>
      </c>
      <c r="D100" s="18" t="s">
        <v>91</v>
      </c>
      <c r="E100" s="15">
        <v>1786.4</v>
      </c>
      <c r="F100" s="15"/>
      <c r="G100" s="4">
        <f t="shared" si="3"/>
        <v>-18150.520000000022</v>
      </c>
      <c r="H100" s="8"/>
      <c r="I100" s="8"/>
      <c r="J100" s="8"/>
      <c r="K100" s="8"/>
      <c r="L100" s="8"/>
    </row>
    <row r="101" spans="1:12" s="2" customFormat="1" x14ac:dyDescent="0.25">
      <c r="A101" s="2">
        <f t="shared" si="2"/>
        <v>-18150.520000000022</v>
      </c>
      <c r="B101" s="22">
        <v>42349</v>
      </c>
      <c r="C101" s="17" t="s">
        <v>61</v>
      </c>
      <c r="D101" s="24" t="s">
        <v>92</v>
      </c>
      <c r="E101" s="15">
        <v>6693.2</v>
      </c>
      <c r="F101" s="15"/>
      <c r="G101" s="4">
        <f t="shared" si="3"/>
        <v>-24843.720000000023</v>
      </c>
      <c r="H101" s="8"/>
      <c r="I101" s="8"/>
      <c r="J101" s="8"/>
      <c r="K101" s="8"/>
      <c r="L101" s="8"/>
    </row>
    <row r="102" spans="1:12" s="2" customFormat="1" ht="30" x14ac:dyDescent="0.25">
      <c r="A102" s="2">
        <f t="shared" si="2"/>
        <v>-24843.720000000023</v>
      </c>
      <c r="B102" s="21">
        <v>42349</v>
      </c>
      <c r="C102" s="17" t="s">
        <v>19</v>
      </c>
      <c r="D102" s="24" t="s">
        <v>80</v>
      </c>
      <c r="E102" s="15">
        <v>30000</v>
      </c>
      <c r="F102" s="15"/>
      <c r="G102" s="4">
        <f t="shared" si="3"/>
        <v>-54843.720000000023</v>
      </c>
      <c r="H102" s="8"/>
      <c r="I102" s="8"/>
      <c r="J102" s="8"/>
      <c r="K102" s="8"/>
      <c r="L102" s="8"/>
    </row>
    <row r="103" spans="1:12" s="2" customFormat="1" ht="30" x14ac:dyDescent="0.25">
      <c r="A103" s="2">
        <f t="shared" si="2"/>
        <v>-54843.720000000023</v>
      </c>
      <c r="B103" s="21">
        <v>42349</v>
      </c>
      <c r="C103" s="17">
        <v>2635</v>
      </c>
      <c r="D103" s="18" t="s">
        <v>93</v>
      </c>
      <c r="E103" s="15">
        <v>4000</v>
      </c>
      <c r="F103" s="15"/>
      <c r="G103" s="4">
        <f t="shared" si="3"/>
        <v>-58843.720000000023</v>
      </c>
      <c r="H103" s="8"/>
      <c r="I103" s="8"/>
      <c r="J103" s="8"/>
      <c r="K103" s="8"/>
      <c r="L103" s="8"/>
    </row>
    <row r="104" spans="1:12" s="2" customFormat="1" ht="30" x14ac:dyDescent="0.25">
      <c r="A104" s="2">
        <f t="shared" si="2"/>
        <v>-58843.720000000023</v>
      </c>
      <c r="B104" s="21">
        <v>42349</v>
      </c>
      <c r="C104" s="17" t="s">
        <v>61</v>
      </c>
      <c r="D104" s="24" t="s">
        <v>94</v>
      </c>
      <c r="E104" s="15">
        <v>5800</v>
      </c>
      <c r="F104" s="15"/>
      <c r="G104" s="4">
        <f t="shared" si="3"/>
        <v>-64643.720000000023</v>
      </c>
      <c r="H104" s="8"/>
      <c r="I104" s="8"/>
      <c r="J104" s="8"/>
      <c r="K104" s="8"/>
      <c r="L104" s="8"/>
    </row>
    <row r="105" spans="1:12" s="2" customFormat="1" ht="30" x14ac:dyDescent="0.25">
      <c r="A105" s="2">
        <f t="shared" si="2"/>
        <v>-64643.720000000023</v>
      </c>
      <c r="B105" s="21">
        <v>42349</v>
      </c>
      <c r="C105" s="17" t="s">
        <v>19</v>
      </c>
      <c r="D105" s="18" t="s">
        <v>95</v>
      </c>
      <c r="E105" s="15">
        <v>2000</v>
      </c>
      <c r="F105" s="15"/>
      <c r="G105" s="4">
        <f t="shared" si="3"/>
        <v>-66643.72000000003</v>
      </c>
      <c r="H105" s="8"/>
      <c r="I105" s="8"/>
      <c r="J105" s="8"/>
      <c r="K105" s="8"/>
      <c r="L105" s="8"/>
    </row>
    <row r="106" spans="1:12" s="2" customFormat="1" ht="30" x14ac:dyDescent="0.25">
      <c r="A106" s="2">
        <f t="shared" si="2"/>
        <v>-66643.72000000003</v>
      </c>
      <c r="B106" s="21">
        <v>42349</v>
      </c>
      <c r="C106" s="17" t="s">
        <v>19</v>
      </c>
      <c r="D106" s="24" t="s">
        <v>96</v>
      </c>
      <c r="E106" s="15">
        <v>997.6</v>
      </c>
      <c r="F106" s="15"/>
      <c r="G106" s="4">
        <f t="shared" si="3"/>
        <v>-67641.320000000036</v>
      </c>
      <c r="H106" s="8"/>
      <c r="I106" s="8"/>
      <c r="J106" s="8"/>
      <c r="K106" s="8"/>
      <c r="L106" s="8"/>
    </row>
    <row r="107" spans="1:12" s="2" customFormat="1" x14ac:dyDescent="0.25">
      <c r="A107" s="2">
        <f t="shared" si="2"/>
        <v>-67641.320000000036</v>
      </c>
      <c r="B107" s="21">
        <v>42349</v>
      </c>
      <c r="C107" s="17"/>
      <c r="D107" s="18"/>
      <c r="E107" s="15"/>
      <c r="F107" s="15">
        <v>1942804.98</v>
      </c>
      <c r="G107" s="4">
        <f t="shared" si="3"/>
        <v>1875163.66</v>
      </c>
      <c r="H107" s="8"/>
      <c r="I107" s="8"/>
      <c r="J107" s="8"/>
      <c r="K107" s="8"/>
      <c r="L107" s="8"/>
    </row>
    <row r="108" spans="1:12" s="2" customFormat="1" ht="30" x14ac:dyDescent="0.25">
      <c r="A108" s="2">
        <f t="shared" si="2"/>
        <v>1875163.66</v>
      </c>
      <c r="B108" s="21">
        <v>42349</v>
      </c>
      <c r="C108" s="17" t="s">
        <v>19</v>
      </c>
      <c r="D108" s="24" t="s">
        <v>97</v>
      </c>
      <c r="E108" s="15">
        <v>20702.53</v>
      </c>
      <c r="F108" s="15"/>
      <c r="G108" s="4">
        <f t="shared" si="3"/>
        <v>1854461.13</v>
      </c>
      <c r="H108" s="8"/>
      <c r="I108" s="8"/>
      <c r="J108" s="8"/>
      <c r="K108" s="8"/>
      <c r="L108" s="8"/>
    </row>
    <row r="109" spans="1:12" s="2" customFormat="1" x14ac:dyDescent="0.25">
      <c r="A109" s="2">
        <f t="shared" si="2"/>
        <v>1854461.13</v>
      </c>
      <c r="B109" s="21">
        <v>42349</v>
      </c>
      <c r="C109" s="17" t="s">
        <v>19</v>
      </c>
      <c r="D109" s="18" t="s">
        <v>56</v>
      </c>
      <c r="E109" s="15">
        <v>4255.6000000000004</v>
      </c>
      <c r="F109" s="15"/>
      <c r="G109" s="4">
        <f t="shared" si="3"/>
        <v>1850205.5299999998</v>
      </c>
      <c r="H109" s="8"/>
      <c r="I109" s="8"/>
      <c r="J109" s="8"/>
      <c r="K109" s="8"/>
      <c r="L109" s="8"/>
    </row>
    <row r="110" spans="1:12" s="2" customFormat="1" x14ac:dyDescent="0.25">
      <c r="A110" s="2">
        <f t="shared" si="2"/>
        <v>1850205.5299999998</v>
      </c>
      <c r="B110" s="21">
        <v>42349</v>
      </c>
      <c r="C110" s="17" t="s">
        <v>19</v>
      </c>
      <c r="D110" s="24" t="s">
        <v>98</v>
      </c>
      <c r="E110" s="15">
        <v>1087</v>
      </c>
      <c r="F110" s="15"/>
      <c r="G110" s="4">
        <f t="shared" si="3"/>
        <v>1849118.5299999998</v>
      </c>
      <c r="H110" s="8"/>
      <c r="I110" s="8"/>
      <c r="J110" s="8"/>
      <c r="K110" s="8"/>
      <c r="L110" s="8"/>
    </row>
    <row r="111" spans="1:12" s="2" customFormat="1" x14ac:dyDescent="0.25">
      <c r="A111" s="2">
        <f t="shared" si="2"/>
        <v>1849118.5299999998</v>
      </c>
      <c r="B111" s="21">
        <v>42352</v>
      </c>
      <c r="C111" s="17">
        <v>2639</v>
      </c>
      <c r="D111" s="18" t="s">
        <v>99</v>
      </c>
      <c r="E111" s="15"/>
      <c r="F111" s="15"/>
      <c r="G111" s="4">
        <f t="shared" si="3"/>
        <v>1849118.5299999998</v>
      </c>
      <c r="H111" s="8"/>
      <c r="I111" s="8"/>
      <c r="J111" s="8"/>
      <c r="K111" s="8"/>
      <c r="L111" s="8"/>
    </row>
    <row r="112" spans="1:12" s="2" customFormat="1" ht="30" x14ac:dyDescent="0.25">
      <c r="A112" s="2">
        <f t="shared" si="2"/>
        <v>1849118.5299999998</v>
      </c>
      <c r="B112" s="21">
        <v>42352</v>
      </c>
      <c r="C112" s="17">
        <v>2640</v>
      </c>
      <c r="D112" s="18" t="s">
        <v>100</v>
      </c>
      <c r="E112" s="15">
        <v>27171.06</v>
      </c>
      <c r="F112" s="15"/>
      <c r="G112" s="4">
        <f t="shared" si="3"/>
        <v>1821947.4699999997</v>
      </c>
      <c r="H112" s="8"/>
      <c r="I112" s="8"/>
      <c r="J112" s="8"/>
      <c r="K112" s="8"/>
      <c r="L112" s="8"/>
    </row>
    <row r="113" spans="1:12" s="2" customFormat="1" ht="30" x14ac:dyDescent="0.25">
      <c r="A113" s="2">
        <f t="shared" si="2"/>
        <v>1821947.4699999997</v>
      </c>
      <c r="B113" s="21">
        <v>42352</v>
      </c>
      <c r="C113" s="17">
        <v>2641</v>
      </c>
      <c r="D113" s="18" t="s">
        <v>100</v>
      </c>
      <c r="E113" s="15">
        <v>17928.939999999999</v>
      </c>
      <c r="F113" s="15"/>
      <c r="G113" s="4">
        <f t="shared" si="3"/>
        <v>1804018.5299999998</v>
      </c>
      <c r="H113" s="8"/>
      <c r="I113" s="8"/>
      <c r="J113" s="8"/>
      <c r="K113" s="8"/>
      <c r="L113" s="8"/>
    </row>
    <row r="114" spans="1:12" s="2" customFormat="1" x14ac:dyDescent="0.25">
      <c r="A114" s="2">
        <f t="shared" si="2"/>
        <v>1804018.5299999998</v>
      </c>
      <c r="B114" s="21">
        <v>42352</v>
      </c>
      <c r="C114" s="17"/>
      <c r="D114" s="19" t="s">
        <v>26</v>
      </c>
      <c r="E114" s="15"/>
      <c r="F114" s="15">
        <v>11024.8</v>
      </c>
      <c r="G114" s="4">
        <f t="shared" si="3"/>
        <v>1815043.3299999998</v>
      </c>
      <c r="H114" s="8"/>
      <c r="I114" s="8"/>
      <c r="J114" s="8"/>
      <c r="K114" s="8"/>
      <c r="L114" s="8"/>
    </row>
    <row r="115" spans="1:12" s="2" customFormat="1" x14ac:dyDescent="0.25">
      <c r="A115" s="2">
        <f t="shared" si="2"/>
        <v>1815043.3299999998</v>
      </c>
      <c r="B115" s="21">
        <v>42352</v>
      </c>
      <c r="C115" s="17"/>
      <c r="D115" s="19" t="s">
        <v>26</v>
      </c>
      <c r="E115" s="15"/>
      <c r="F115" s="15">
        <v>11191.01</v>
      </c>
      <c r="G115" s="4">
        <f t="shared" si="3"/>
        <v>1826234.3399999999</v>
      </c>
      <c r="H115" s="8"/>
      <c r="I115" s="8"/>
      <c r="J115" s="8"/>
      <c r="K115" s="8"/>
      <c r="L115" s="8"/>
    </row>
    <row r="116" spans="1:12" s="2" customFormat="1" x14ac:dyDescent="0.25">
      <c r="A116" s="2">
        <f t="shared" si="2"/>
        <v>1826234.3399999999</v>
      </c>
      <c r="B116" s="21">
        <v>42352</v>
      </c>
      <c r="C116" s="17" t="s">
        <v>19</v>
      </c>
      <c r="D116" s="19" t="s">
        <v>101</v>
      </c>
      <c r="E116" s="15">
        <v>1600</v>
      </c>
      <c r="F116" s="15"/>
      <c r="G116" s="4">
        <f t="shared" si="3"/>
        <v>1824634.3399999999</v>
      </c>
      <c r="H116" s="8"/>
      <c r="I116" s="8"/>
      <c r="J116" s="8"/>
      <c r="K116" s="8"/>
      <c r="L116" s="8"/>
    </row>
    <row r="117" spans="1:12" s="2" customFormat="1" x14ac:dyDescent="0.25">
      <c r="A117" s="2">
        <f t="shared" si="2"/>
        <v>1824634.3399999999</v>
      </c>
      <c r="B117" s="21">
        <v>42353</v>
      </c>
      <c r="C117" s="17">
        <v>2642</v>
      </c>
      <c r="D117" s="18" t="s">
        <v>102</v>
      </c>
      <c r="E117" s="15">
        <v>706437</v>
      </c>
      <c r="F117" s="15"/>
      <c r="G117" s="4">
        <f t="shared" si="3"/>
        <v>1118197.3399999999</v>
      </c>
      <c r="H117" s="8"/>
      <c r="I117" s="8"/>
      <c r="J117" s="8"/>
      <c r="K117" s="8"/>
      <c r="L117" s="8"/>
    </row>
    <row r="118" spans="1:12" s="2" customFormat="1" x14ac:dyDescent="0.25">
      <c r="A118" s="2">
        <f t="shared" si="2"/>
        <v>1118197.3399999999</v>
      </c>
      <c r="B118" s="21">
        <v>42353</v>
      </c>
      <c r="C118" s="17"/>
      <c r="D118" s="18" t="s">
        <v>103</v>
      </c>
      <c r="E118" s="15">
        <v>162</v>
      </c>
      <c r="F118" s="15"/>
      <c r="G118" s="4">
        <f t="shared" si="3"/>
        <v>1118035.3399999999</v>
      </c>
      <c r="H118" s="8"/>
      <c r="I118" s="8"/>
      <c r="J118" s="8"/>
      <c r="K118" s="8"/>
      <c r="L118" s="8"/>
    </row>
    <row r="119" spans="1:12" s="2" customFormat="1" ht="30" x14ac:dyDescent="0.25">
      <c r="A119" s="2">
        <f t="shared" si="2"/>
        <v>1118035.3399999999</v>
      </c>
      <c r="B119" s="21">
        <v>42353</v>
      </c>
      <c r="C119" s="17"/>
      <c r="D119" s="18" t="s">
        <v>104</v>
      </c>
      <c r="E119" s="15">
        <v>25.92</v>
      </c>
      <c r="F119" s="15"/>
      <c r="G119" s="4">
        <f t="shared" si="3"/>
        <v>1118009.42</v>
      </c>
      <c r="H119" s="8"/>
      <c r="I119" s="8"/>
      <c r="J119" s="8"/>
      <c r="K119" s="8"/>
      <c r="L119" s="8"/>
    </row>
    <row r="120" spans="1:12" s="2" customFormat="1" x14ac:dyDescent="0.25">
      <c r="A120" s="2">
        <f t="shared" si="2"/>
        <v>1118009.42</v>
      </c>
      <c r="B120" s="21">
        <v>42353</v>
      </c>
      <c r="C120" s="17"/>
      <c r="D120" s="19" t="s">
        <v>26</v>
      </c>
      <c r="E120" s="15"/>
      <c r="F120" s="15">
        <v>33465.440000000002</v>
      </c>
      <c r="G120" s="4">
        <f t="shared" si="3"/>
        <v>1151474.8599999999</v>
      </c>
      <c r="H120" s="8"/>
      <c r="I120" s="8"/>
      <c r="J120" s="8"/>
      <c r="K120" s="8"/>
      <c r="L120" s="8"/>
    </row>
    <row r="121" spans="1:12" s="2" customFormat="1" x14ac:dyDescent="0.25">
      <c r="A121" s="2">
        <f t="shared" si="2"/>
        <v>1151474.8599999999</v>
      </c>
      <c r="B121" s="21">
        <v>42353</v>
      </c>
      <c r="C121" s="17"/>
      <c r="D121" s="19" t="s">
        <v>26</v>
      </c>
      <c r="E121" s="15"/>
      <c r="F121" s="15">
        <v>33499.06</v>
      </c>
      <c r="G121" s="4">
        <f t="shared" si="3"/>
        <v>1184973.92</v>
      </c>
      <c r="H121" s="8"/>
      <c r="I121" s="8"/>
      <c r="J121" s="8"/>
      <c r="K121" s="8"/>
      <c r="L121" s="8"/>
    </row>
    <row r="122" spans="1:12" s="2" customFormat="1" x14ac:dyDescent="0.25">
      <c r="A122" s="2">
        <f t="shared" si="2"/>
        <v>1184973.92</v>
      </c>
      <c r="B122" s="21">
        <v>42353</v>
      </c>
      <c r="C122" s="17"/>
      <c r="D122" s="18" t="s">
        <v>105</v>
      </c>
      <c r="E122" s="15"/>
      <c r="F122" s="15">
        <v>1441.21</v>
      </c>
      <c r="G122" s="4">
        <f t="shared" si="3"/>
        <v>1186415.1299999999</v>
      </c>
      <c r="H122" s="8"/>
      <c r="I122" s="8"/>
      <c r="J122" s="8"/>
      <c r="K122" s="8"/>
      <c r="L122" s="8"/>
    </row>
    <row r="123" spans="1:12" s="2" customFormat="1" ht="30" x14ac:dyDescent="0.25">
      <c r="A123" s="2">
        <f t="shared" si="2"/>
        <v>1186415.1299999999</v>
      </c>
      <c r="B123" s="21">
        <v>42353</v>
      </c>
      <c r="C123" s="17">
        <v>2643</v>
      </c>
      <c r="D123" s="18" t="s">
        <v>106</v>
      </c>
      <c r="E123" s="15">
        <v>1000</v>
      </c>
      <c r="F123" s="15"/>
      <c r="G123" s="4">
        <f t="shared" si="3"/>
        <v>1185415.1299999999</v>
      </c>
      <c r="H123" s="8"/>
      <c r="I123" s="8"/>
      <c r="J123" s="8"/>
      <c r="K123" s="8"/>
      <c r="L123" s="8"/>
    </row>
    <row r="124" spans="1:12" s="2" customFormat="1" ht="30" x14ac:dyDescent="0.25">
      <c r="A124" s="2">
        <f t="shared" si="2"/>
        <v>1185415.1299999999</v>
      </c>
      <c r="B124" s="21">
        <v>42353</v>
      </c>
      <c r="C124" s="17">
        <v>2644</v>
      </c>
      <c r="D124" s="18" t="s">
        <v>107</v>
      </c>
      <c r="E124" s="15">
        <v>10097</v>
      </c>
      <c r="F124" s="15"/>
      <c r="G124" s="4">
        <f t="shared" si="3"/>
        <v>1175318.1299999999</v>
      </c>
      <c r="H124" s="8"/>
      <c r="I124" s="8"/>
      <c r="J124" s="8"/>
      <c r="K124" s="8"/>
      <c r="L124" s="8"/>
    </row>
    <row r="125" spans="1:12" s="2" customFormat="1" ht="30" x14ac:dyDescent="0.25">
      <c r="A125" s="2">
        <f t="shared" si="2"/>
        <v>1175318.1299999999</v>
      </c>
      <c r="B125" s="21">
        <v>42353</v>
      </c>
      <c r="C125" s="17">
        <v>2645</v>
      </c>
      <c r="D125" s="18" t="s">
        <v>36</v>
      </c>
      <c r="E125" s="15">
        <v>13841.03</v>
      </c>
      <c r="F125" s="15"/>
      <c r="G125" s="4">
        <f t="shared" si="3"/>
        <v>1161477.0999999999</v>
      </c>
      <c r="H125" s="8"/>
      <c r="I125" s="8"/>
      <c r="J125" s="8"/>
      <c r="K125" s="8"/>
      <c r="L125" s="8"/>
    </row>
    <row r="126" spans="1:12" s="2" customFormat="1" ht="30" x14ac:dyDescent="0.25">
      <c r="A126" s="2">
        <f t="shared" si="2"/>
        <v>1161477.0999999999</v>
      </c>
      <c r="B126" s="21">
        <v>42353</v>
      </c>
      <c r="C126" s="17">
        <v>2646</v>
      </c>
      <c r="D126" s="12" t="s">
        <v>108</v>
      </c>
      <c r="E126" s="15">
        <v>2953</v>
      </c>
      <c r="F126" s="19"/>
      <c r="G126" s="4">
        <f t="shared" si="3"/>
        <v>1158524.0999999999</v>
      </c>
      <c r="H126" s="8"/>
      <c r="I126" s="8"/>
      <c r="J126" s="8"/>
      <c r="K126" s="8"/>
      <c r="L126" s="8"/>
    </row>
    <row r="127" spans="1:12" s="2" customFormat="1" x14ac:dyDescent="0.25">
      <c r="A127" s="2">
        <f t="shared" si="2"/>
        <v>1158524.0999999999</v>
      </c>
      <c r="B127" s="21">
        <v>42353</v>
      </c>
      <c r="C127" s="17">
        <v>2647</v>
      </c>
      <c r="D127" s="12" t="s">
        <v>109</v>
      </c>
      <c r="E127" s="15">
        <v>51397.25</v>
      </c>
      <c r="F127" s="19"/>
      <c r="G127" s="4">
        <f t="shared" si="3"/>
        <v>1107126.8499999999</v>
      </c>
      <c r="H127" s="8"/>
      <c r="I127" s="8"/>
      <c r="J127" s="8"/>
      <c r="K127" s="8"/>
      <c r="L127" s="8"/>
    </row>
    <row r="128" spans="1:12" s="2" customFormat="1" x14ac:dyDescent="0.25">
      <c r="A128" s="2">
        <f t="shared" si="2"/>
        <v>1107126.8499999999</v>
      </c>
      <c r="B128" s="21">
        <v>42353</v>
      </c>
      <c r="C128" s="17">
        <v>2648</v>
      </c>
      <c r="D128" s="12" t="s">
        <v>99</v>
      </c>
      <c r="E128" s="15"/>
      <c r="F128" s="19"/>
      <c r="G128" s="4">
        <f t="shared" si="3"/>
        <v>1107126.8499999999</v>
      </c>
      <c r="H128" s="8"/>
      <c r="I128" s="8"/>
      <c r="J128" s="8"/>
      <c r="K128" s="8"/>
      <c r="L128" s="8"/>
    </row>
    <row r="129" spans="1:12" s="2" customFormat="1" ht="30" x14ac:dyDescent="0.25">
      <c r="A129" s="2">
        <f t="shared" si="2"/>
        <v>1107126.8499999999</v>
      </c>
      <c r="B129" s="21">
        <v>42353</v>
      </c>
      <c r="C129" s="17">
        <v>2649</v>
      </c>
      <c r="D129" s="12" t="s">
        <v>110</v>
      </c>
      <c r="E129" s="15">
        <v>7560.32</v>
      </c>
      <c r="F129" s="19"/>
      <c r="G129" s="4">
        <f t="shared" si="3"/>
        <v>1099566.5299999998</v>
      </c>
      <c r="H129" s="8"/>
      <c r="I129" s="8"/>
      <c r="J129" s="8"/>
      <c r="K129" s="8"/>
      <c r="L129" s="8"/>
    </row>
    <row r="130" spans="1:12" s="2" customFormat="1" ht="30" x14ac:dyDescent="0.25">
      <c r="A130" s="2">
        <f t="shared" si="2"/>
        <v>1099566.5299999998</v>
      </c>
      <c r="B130" s="21">
        <v>42353</v>
      </c>
      <c r="C130" s="17">
        <v>2650</v>
      </c>
      <c r="D130" s="12" t="s">
        <v>111</v>
      </c>
      <c r="E130" s="15">
        <v>1000</v>
      </c>
      <c r="F130" s="19"/>
      <c r="G130" s="4">
        <f t="shared" si="3"/>
        <v>1098566.5299999998</v>
      </c>
      <c r="H130" s="8"/>
      <c r="I130" s="8"/>
      <c r="J130" s="8"/>
      <c r="K130" s="8"/>
      <c r="L130" s="8"/>
    </row>
    <row r="131" spans="1:12" s="2" customFormat="1" ht="30" x14ac:dyDescent="0.25">
      <c r="A131" s="2">
        <f t="shared" si="2"/>
        <v>1098566.5299999998</v>
      </c>
      <c r="B131" s="21">
        <v>42353</v>
      </c>
      <c r="C131" s="17">
        <v>2651</v>
      </c>
      <c r="D131" s="12" t="s">
        <v>112</v>
      </c>
      <c r="E131" s="15">
        <v>7526.6</v>
      </c>
      <c r="F131" s="19"/>
      <c r="G131" s="4">
        <f t="shared" si="3"/>
        <v>1091039.9299999997</v>
      </c>
      <c r="H131" s="8"/>
      <c r="I131" s="8"/>
      <c r="J131" s="8"/>
      <c r="K131" s="8"/>
      <c r="L131" s="8"/>
    </row>
    <row r="132" spans="1:12" s="2" customFormat="1" x14ac:dyDescent="0.25">
      <c r="A132" s="2">
        <f t="shared" si="2"/>
        <v>1091039.9299999997</v>
      </c>
      <c r="B132" s="21">
        <v>42353</v>
      </c>
      <c r="C132" s="14">
        <v>2652</v>
      </c>
      <c r="D132" s="12" t="s">
        <v>113</v>
      </c>
      <c r="E132" s="15">
        <v>11307.9</v>
      </c>
      <c r="F132" s="19"/>
      <c r="G132" s="4">
        <f t="shared" si="3"/>
        <v>1079732.0299999998</v>
      </c>
      <c r="H132" s="8"/>
      <c r="I132" s="8"/>
      <c r="J132" s="8"/>
      <c r="K132" s="8"/>
      <c r="L132" s="8"/>
    </row>
    <row r="133" spans="1:12" s="2" customFormat="1" x14ac:dyDescent="0.25">
      <c r="A133" s="2">
        <f t="shared" si="2"/>
        <v>1079732.0299999998</v>
      </c>
      <c r="B133" s="21">
        <v>42353</v>
      </c>
      <c r="C133" s="14" t="s">
        <v>19</v>
      </c>
      <c r="D133" s="12" t="s">
        <v>114</v>
      </c>
      <c r="E133" s="15">
        <v>543367.67000000004</v>
      </c>
      <c r="F133" s="19"/>
      <c r="G133" s="4">
        <f t="shared" si="3"/>
        <v>536364.35999999975</v>
      </c>
      <c r="H133" s="8"/>
      <c r="I133" s="8"/>
      <c r="J133" s="8"/>
      <c r="K133" s="8"/>
      <c r="L133" s="8"/>
    </row>
    <row r="134" spans="1:12" s="2" customFormat="1" x14ac:dyDescent="0.25">
      <c r="A134" s="2">
        <f t="shared" si="2"/>
        <v>536364.35999999975</v>
      </c>
      <c r="B134" s="21">
        <v>42353</v>
      </c>
      <c r="C134" s="14" t="s">
        <v>19</v>
      </c>
      <c r="D134" s="12" t="s">
        <v>115</v>
      </c>
      <c r="E134" s="15">
        <v>136206.57</v>
      </c>
      <c r="F134" s="19"/>
      <c r="G134" s="4">
        <f t="shared" si="3"/>
        <v>400157.78999999975</v>
      </c>
      <c r="H134" s="8"/>
      <c r="I134" s="8"/>
      <c r="J134" s="8"/>
      <c r="K134" s="8"/>
      <c r="L134" s="8"/>
    </row>
    <row r="135" spans="1:12" s="2" customFormat="1" x14ac:dyDescent="0.25">
      <c r="A135" s="2">
        <f t="shared" ref="A135:A198" si="4">G134</f>
        <v>400157.78999999975</v>
      </c>
      <c r="B135" s="21">
        <v>42353</v>
      </c>
      <c r="C135" s="14" t="s">
        <v>19</v>
      </c>
      <c r="D135" s="12" t="s">
        <v>116</v>
      </c>
      <c r="E135" s="15">
        <v>25444.05</v>
      </c>
      <c r="F135" s="19"/>
      <c r="G135" s="4">
        <f t="shared" ref="G135:G198" si="5">A135-E135+F135</f>
        <v>374713.73999999976</v>
      </c>
      <c r="H135" s="8"/>
      <c r="I135" s="8"/>
      <c r="J135" s="8"/>
      <c r="K135" s="8"/>
      <c r="L135" s="8"/>
    </row>
    <row r="136" spans="1:12" s="2" customFormat="1" x14ac:dyDescent="0.25">
      <c r="A136" s="2">
        <f t="shared" si="4"/>
        <v>374713.73999999976</v>
      </c>
      <c r="B136" s="21">
        <v>42353</v>
      </c>
      <c r="C136" s="14" t="s">
        <v>19</v>
      </c>
      <c r="D136" s="12" t="s">
        <v>117</v>
      </c>
      <c r="E136" s="15">
        <v>68349.17</v>
      </c>
      <c r="F136" s="19"/>
      <c r="G136" s="4">
        <f t="shared" si="5"/>
        <v>306364.56999999977</v>
      </c>
      <c r="H136" s="8"/>
      <c r="I136" s="8"/>
      <c r="J136" s="8"/>
      <c r="K136" s="8"/>
      <c r="L136" s="8"/>
    </row>
    <row r="137" spans="1:12" s="2" customFormat="1" x14ac:dyDescent="0.25">
      <c r="A137" s="2">
        <f t="shared" si="4"/>
        <v>306364.56999999977</v>
      </c>
      <c r="B137" s="21">
        <v>42353</v>
      </c>
      <c r="C137" s="14" t="s">
        <v>19</v>
      </c>
      <c r="D137" s="12" t="s">
        <v>118</v>
      </c>
      <c r="E137" s="15">
        <v>97215.8</v>
      </c>
      <c r="F137" s="19"/>
      <c r="G137" s="4">
        <f t="shared" si="5"/>
        <v>209148.76999999979</v>
      </c>
      <c r="H137" s="8"/>
      <c r="I137" s="8"/>
      <c r="J137" s="8"/>
      <c r="K137" s="8"/>
      <c r="L137" s="8"/>
    </row>
    <row r="138" spans="1:12" s="2" customFormat="1" x14ac:dyDescent="0.25">
      <c r="A138" s="2">
        <f t="shared" si="4"/>
        <v>209148.76999999979</v>
      </c>
      <c r="B138" s="21">
        <v>42353</v>
      </c>
      <c r="C138" s="14" t="s">
        <v>19</v>
      </c>
      <c r="D138" s="26" t="s">
        <v>119</v>
      </c>
      <c r="E138" s="15">
        <v>4086.23</v>
      </c>
      <c r="F138" s="19"/>
      <c r="G138" s="4">
        <f t="shared" si="5"/>
        <v>205062.53999999978</v>
      </c>
      <c r="H138" s="8"/>
      <c r="I138" s="8"/>
      <c r="J138" s="8"/>
      <c r="K138" s="8"/>
      <c r="L138" s="8"/>
    </row>
    <row r="139" spans="1:12" s="2" customFormat="1" x14ac:dyDescent="0.25">
      <c r="A139" s="2">
        <f t="shared" si="4"/>
        <v>205062.53999999978</v>
      </c>
      <c r="B139" s="21">
        <v>42353</v>
      </c>
      <c r="C139" s="14" t="s">
        <v>19</v>
      </c>
      <c r="D139" s="12" t="s">
        <v>120</v>
      </c>
      <c r="E139" s="15">
        <v>4000</v>
      </c>
      <c r="F139" s="19"/>
      <c r="G139" s="4">
        <f t="shared" si="5"/>
        <v>201062.53999999978</v>
      </c>
      <c r="H139" s="8"/>
      <c r="I139" s="8"/>
      <c r="J139" s="8"/>
      <c r="K139" s="8"/>
      <c r="L139" s="8"/>
    </row>
    <row r="140" spans="1:12" s="2" customFormat="1" x14ac:dyDescent="0.25">
      <c r="A140" s="2">
        <f t="shared" si="4"/>
        <v>201062.53999999978</v>
      </c>
      <c r="B140" s="21">
        <v>42353</v>
      </c>
      <c r="C140" s="14" t="s">
        <v>19</v>
      </c>
      <c r="D140" s="12" t="s">
        <v>121</v>
      </c>
      <c r="E140" s="15">
        <v>2000</v>
      </c>
      <c r="F140" s="19"/>
      <c r="G140" s="4">
        <f t="shared" si="5"/>
        <v>199062.53999999978</v>
      </c>
      <c r="H140" s="8"/>
      <c r="I140" s="8"/>
      <c r="J140" s="8"/>
      <c r="K140" s="8"/>
      <c r="L140" s="8"/>
    </row>
    <row r="141" spans="1:12" s="2" customFormat="1" x14ac:dyDescent="0.25">
      <c r="A141" s="2">
        <f t="shared" si="4"/>
        <v>199062.53999999978</v>
      </c>
      <c r="B141" s="21">
        <v>42353</v>
      </c>
      <c r="C141" s="14" t="s">
        <v>19</v>
      </c>
      <c r="D141" s="12" t="s">
        <v>121</v>
      </c>
      <c r="E141" s="15">
        <v>1536</v>
      </c>
      <c r="F141" s="19"/>
      <c r="G141" s="4">
        <f t="shared" si="5"/>
        <v>197526.53999999978</v>
      </c>
      <c r="H141" s="8"/>
      <c r="I141" s="8"/>
      <c r="J141" s="8"/>
      <c r="K141" s="8"/>
      <c r="L141" s="8"/>
    </row>
    <row r="142" spans="1:12" s="2" customFormat="1" x14ac:dyDescent="0.25">
      <c r="A142" s="2">
        <f t="shared" si="4"/>
        <v>197526.53999999978</v>
      </c>
      <c r="B142" s="21">
        <v>42353</v>
      </c>
      <c r="C142" s="14" t="s">
        <v>19</v>
      </c>
      <c r="D142" s="12" t="s">
        <v>122</v>
      </c>
      <c r="E142" s="15">
        <v>3524.14</v>
      </c>
      <c r="F142" s="19"/>
      <c r="G142" s="4">
        <f t="shared" si="5"/>
        <v>194002.39999999976</v>
      </c>
      <c r="H142" s="8"/>
      <c r="I142" s="8"/>
      <c r="J142" s="8"/>
      <c r="K142" s="8"/>
      <c r="L142" s="8"/>
    </row>
    <row r="143" spans="1:12" s="2" customFormat="1" x14ac:dyDescent="0.25">
      <c r="A143" s="2">
        <f t="shared" si="4"/>
        <v>194002.39999999976</v>
      </c>
      <c r="B143" s="21">
        <v>42353</v>
      </c>
      <c r="C143" s="14" t="s">
        <v>19</v>
      </c>
      <c r="D143" s="12" t="s">
        <v>123</v>
      </c>
      <c r="E143" s="15">
        <v>3524.14</v>
      </c>
      <c r="F143" s="19"/>
      <c r="G143" s="4">
        <f t="shared" si="5"/>
        <v>190478.25999999975</v>
      </c>
      <c r="H143" s="8"/>
      <c r="I143" s="8"/>
      <c r="J143" s="8"/>
      <c r="K143" s="8"/>
      <c r="L143" s="8"/>
    </row>
    <row r="144" spans="1:12" s="2" customFormat="1" x14ac:dyDescent="0.25">
      <c r="A144" s="2">
        <f t="shared" si="4"/>
        <v>190478.25999999975</v>
      </c>
      <c r="B144" s="21">
        <v>42353</v>
      </c>
      <c r="C144" s="14" t="s">
        <v>19</v>
      </c>
      <c r="D144" s="12" t="s">
        <v>124</v>
      </c>
      <c r="E144" s="15">
        <v>2000</v>
      </c>
      <c r="F144" s="19"/>
      <c r="G144" s="4">
        <f t="shared" si="5"/>
        <v>188478.25999999975</v>
      </c>
      <c r="H144" s="8"/>
      <c r="I144" s="8"/>
      <c r="J144" s="8"/>
      <c r="K144" s="8"/>
      <c r="L144" s="8"/>
    </row>
    <row r="145" spans="1:12" s="2" customFormat="1" x14ac:dyDescent="0.25">
      <c r="A145" s="2">
        <f t="shared" si="4"/>
        <v>188478.25999999975</v>
      </c>
      <c r="B145" s="21">
        <v>42353</v>
      </c>
      <c r="C145" s="14" t="s">
        <v>19</v>
      </c>
      <c r="D145" s="12" t="s">
        <v>125</v>
      </c>
      <c r="E145" s="15">
        <v>3524.14</v>
      </c>
      <c r="F145" s="19"/>
      <c r="G145" s="4">
        <f t="shared" si="5"/>
        <v>184954.11999999973</v>
      </c>
      <c r="H145" s="8"/>
      <c r="I145" s="8"/>
      <c r="J145" s="8"/>
      <c r="K145" s="8"/>
      <c r="L145" s="8"/>
    </row>
    <row r="146" spans="1:12" s="2" customFormat="1" x14ac:dyDescent="0.25">
      <c r="A146" s="2">
        <f t="shared" si="4"/>
        <v>184954.11999999973</v>
      </c>
      <c r="B146" s="21">
        <v>42353</v>
      </c>
      <c r="C146" s="14" t="s">
        <v>19</v>
      </c>
      <c r="D146" s="12" t="s">
        <v>126</v>
      </c>
      <c r="E146" s="15">
        <v>3524.14</v>
      </c>
      <c r="F146" s="19"/>
      <c r="G146" s="4">
        <f t="shared" si="5"/>
        <v>181429.97999999972</v>
      </c>
      <c r="H146" s="8"/>
      <c r="I146" s="8"/>
      <c r="J146" s="8"/>
      <c r="K146" s="8"/>
      <c r="L146" s="8"/>
    </row>
    <row r="147" spans="1:12" s="2" customFormat="1" x14ac:dyDescent="0.25">
      <c r="A147" s="2">
        <f t="shared" si="4"/>
        <v>181429.97999999972</v>
      </c>
      <c r="B147" s="21">
        <v>42353</v>
      </c>
      <c r="C147" s="14" t="s">
        <v>19</v>
      </c>
      <c r="D147" s="12" t="s">
        <v>124</v>
      </c>
      <c r="E147" s="15">
        <v>2000</v>
      </c>
      <c r="F147" s="19"/>
      <c r="G147" s="4">
        <f t="shared" si="5"/>
        <v>179429.97999999972</v>
      </c>
      <c r="H147" s="8"/>
      <c r="I147" s="8"/>
      <c r="J147" s="8"/>
      <c r="K147" s="8"/>
      <c r="L147" s="8"/>
    </row>
    <row r="148" spans="1:12" s="2" customFormat="1" ht="30" x14ac:dyDescent="0.25">
      <c r="A148" s="2">
        <f t="shared" si="4"/>
        <v>179429.97999999972</v>
      </c>
      <c r="B148" s="21">
        <v>42353</v>
      </c>
      <c r="C148" s="14" t="s">
        <v>19</v>
      </c>
      <c r="D148" s="12" t="s">
        <v>127</v>
      </c>
      <c r="E148" s="15">
        <v>1466.67</v>
      </c>
      <c r="F148" s="19"/>
      <c r="G148" s="4">
        <f t="shared" si="5"/>
        <v>177963.30999999971</v>
      </c>
      <c r="H148" s="8"/>
      <c r="I148" s="8"/>
      <c r="J148" s="8"/>
      <c r="K148" s="8"/>
      <c r="L148" s="8"/>
    </row>
    <row r="149" spans="1:12" s="2" customFormat="1" ht="30" x14ac:dyDescent="0.25">
      <c r="A149" s="2">
        <f t="shared" si="4"/>
        <v>177963.30999999971</v>
      </c>
      <c r="B149" s="21">
        <v>42353</v>
      </c>
      <c r="C149" s="14" t="s">
        <v>61</v>
      </c>
      <c r="D149" s="12" t="s">
        <v>128</v>
      </c>
      <c r="E149" s="15">
        <v>2000</v>
      </c>
      <c r="F149" s="19"/>
      <c r="G149" s="4">
        <f t="shared" si="5"/>
        <v>175963.30999999971</v>
      </c>
      <c r="H149" s="8"/>
      <c r="I149" s="8"/>
      <c r="J149" s="8"/>
      <c r="K149" s="8"/>
      <c r="L149" s="8"/>
    </row>
    <row r="150" spans="1:12" s="2" customFormat="1" x14ac:dyDescent="0.25">
      <c r="A150" s="2">
        <f t="shared" si="4"/>
        <v>175963.30999999971</v>
      </c>
      <c r="B150" s="21">
        <v>42353</v>
      </c>
      <c r="C150" s="14" t="s">
        <v>19</v>
      </c>
      <c r="D150" s="12" t="s">
        <v>129</v>
      </c>
      <c r="E150" s="15">
        <v>714</v>
      </c>
      <c r="F150" s="19"/>
      <c r="G150" s="4">
        <f t="shared" si="5"/>
        <v>175249.30999999971</v>
      </c>
      <c r="H150" s="8"/>
      <c r="I150" s="8"/>
      <c r="J150" s="8"/>
      <c r="K150" s="8"/>
      <c r="L150" s="8"/>
    </row>
    <row r="151" spans="1:12" s="2" customFormat="1" x14ac:dyDescent="0.25">
      <c r="A151" s="2">
        <f t="shared" si="4"/>
        <v>175249.30999999971</v>
      </c>
      <c r="B151" s="21">
        <v>42353</v>
      </c>
      <c r="C151" s="14" t="s">
        <v>19</v>
      </c>
      <c r="D151" s="12" t="s">
        <v>130</v>
      </c>
      <c r="E151" s="15">
        <v>3000</v>
      </c>
      <c r="F151" s="19"/>
      <c r="G151" s="4">
        <f t="shared" si="5"/>
        <v>172249.30999999971</v>
      </c>
      <c r="H151" s="8"/>
      <c r="I151" s="8"/>
      <c r="J151" s="8"/>
      <c r="K151" s="8"/>
      <c r="L151" s="8"/>
    </row>
    <row r="152" spans="1:12" s="2" customFormat="1" x14ac:dyDescent="0.25">
      <c r="A152" s="2">
        <f t="shared" si="4"/>
        <v>172249.30999999971</v>
      </c>
      <c r="B152" s="21">
        <v>42353</v>
      </c>
      <c r="C152" s="14" t="s">
        <v>19</v>
      </c>
      <c r="D152" s="12" t="s">
        <v>131</v>
      </c>
      <c r="E152" s="15">
        <v>17000</v>
      </c>
      <c r="F152" s="19"/>
      <c r="G152" s="4">
        <f t="shared" si="5"/>
        <v>155249.30999999971</v>
      </c>
      <c r="H152" s="8"/>
      <c r="I152" s="8"/>
      <c r="J152" s="8"/>
      <c r="K152" s="8"/>
      <c r="L152" s="8"/>
    </row>
    <row r="153" spans="1:12" s="2" customFormat="1" x14ac:dyDescent="0.25">
      <c r="A153" s="2">
        <f t="shared" si="4"/>
        <v>155249.30999999971</v>
      </c>
      <c r="B153" s="21">
        <v>42353</v>
      </c>
      <c r="C153" s="14"/>
      <c r="D153" s="12" t="s">
        <v>132</v>
      </c>
      <c r="E153" s="15">
        <v>8000</v>
      </c>
      <c r="F153" s="19"/>
      <c r="G153" s="4">
        <f t="shared" si="5"/>
        <v>147249.30999999971</v>
      </c>
      <c r="H153" s="8"/>
      <c r="I153" s="8"/>
      <c r="J153" s="8"/>
      <c r="K153" s="8"/>
      <c r="L153" s="8"/>
    </row>
    <row r="154" spans="1:12" s="2" customFormat="1" x14ac:dyDescent="0.25">
      <c r="A154" s="2">
        <f t="shared" si="4"/>
        <v>147249.30999999971</v>
      </c>
      <c r="B154" s="21">
        <v>42353</v>
      </c>
      <c r="C154" s="14"/>
      <c r="D154" s="12" t="s">
        <v>132</v>
      </c>
      <c r="E154" s="15">
        <v>47500</v>
      </c>
      <c r="F154" s="19"/>
      <c r="G154" s="4">
        <f t="shared" si="5"/>
        <v>99749.309999999707</v>
      </c>
      <c r="H154" s="8"/>
      <c r="I154" s="8"/>
      <c r="J154" s="8"/>
      <c r="K154" s="8"/>
      <c r="L154" s="8"/>
    </row>
    <row r="155" spans="1:12" s="2" customFormat="1" ht="30" x14ac:dyDescent="0.25">
      <c r="A155" s="2">
        <f t="shared" si="4"/>
        <v>99749.309999999707</v>
      </c>
      <c r="B155" s="21">
        <v>42353</v>
      </c>
      <c r="C155" s="14" t="s">
        <v>19</v>
      </c>
      <c r="D155" s="12" t="s">
        <v>133</v>
      </c>
      <c r="E155" s="15">
        <v>4000</v>
      </c>
      <c r="F155" s="19"/>
      <c r="G155" s="4">
        <f t="shared" si="5"/>
        <v>95749.309999999707</v>
      </c>
      <c r="H155" s="8"/>
      <c r="I155" s="8"/>
      <c r="J155" s="8"/>
      <c r="K155" s="8"/>
      <c r="L155" s="8"/>
    </row>
    <row r="156" spans="1:12" s="2" customFormat="1" x14ac:dyDescent="0.25">
      <c r="A156" s="2">
        <f t="shared" si="4"/>
        <v>95749.309999999707</v>
      </c>
      <c r="B156" s="21">
        <v>42353</v>
      </c>
      <c r="C156" s="14" t="s">
        <v>19</v>
      </c>
      <c r="D156" s="33" t="s">
        <v>134</v>
      </c>
      <c r="E156" s="15">
        <v>1940</v>
      </c>
      <c r="F156" s="19"/>
      <c r="G156" s="4">
        <f t="shared" si="5"/>
        <v>93809.309999999707</v>
      </c>
      <c r="H156" s="8"/>
      <c r="I156" s="8"/>
      <c r="J156" s="8"/>
      <c r="K156" s="8"/>
      <c r="L156" s="8"/>
    </row>
    <row r="157" spans="1:12" s="2" customFormat="1" ht="30" x14ac:dyDescent="0.25">
      <c r="A157" s="2">
        <f t="shared" si="4"/>
        <v>93809.309999999707</v>
      </c>
      <c r="B157" s="21">
        <v>42354</v>
      </c>
      <c r="C157" s="14" t="s">
        <v>19</v>
      </c>
      <c r="D157" s="12" t="s">
        <v>135</v>
      </c>
      <c r="E157" s="15">
        <v>1700</v>
      </c>
      <c r="F157" s="19"/>
      <c r="G157" s="4">
        <f t="shared" si="5"/>
        <v>92109.309999999707</v>
      </c>
      <c r="H157" s="8"/>
      <c r="I157" s="8"/>
      <c r="J157" s="8"/>
      <c r="K157" s="8"/>
      <c r="L157" s="8"/>
    </row>
    <row r="158" spans="1:12" s="2" customFormat="1" x14ac:dyDescent="0.25">
      <c r="A158" s="2">
        <f t="shared" si="4"/>
        <v>92109.309999999707</v>
      </c>
      <c r="B158" s="21">
        <v>42354</v>
      </c>
      <c r="C158" s="14"/>
      <c r="D158" s="31" t="s">
        <v>136</v>
      </c>
      <c r="E158" s="15">
        <v>40351.72</v>
      </c>
      <c r="F158" s="19"/>
      <c r="G158" s="4">
        <f t="shared" si="5"/>
        <v>51757.589999999705</v>
      </c>
      <c r="H158" s="8"/>
      <c r="I158" s="8"/>
      <c r="J158" s="8"/>
      <c r="K158" s="8"/>
      <c r="L158" s="8"/>
    </row>
    <row r="159" spans="1:12" s="2" customFormat="1" x14ac:dyDescent="0.25">
      <c r="A159" s="2">
        <f t="shared" si="4"/>
        <v>51757.589999999705</v>
      </c>
      <c r="B159" s="21">
        <v>42354</v>
      </c>
      <c r="C159" s="14"/>
      <c r="D159" s="31" t="s">
        <v>137</v>
      </c>
      <c r="E159" s="15">
        <v>40453.31</v>
      </c>
      <c r="F159" s="19"/>
      <c r="G159" s="4">
        <f t="shared" si="5"/>
        <v>11304.279999999708</v>
      </c>
      <c r="H159" s="8"/>
      <c r="I159" s="8"/>
      <c r="J159" s="8"/>
      <c r="K159" s="8"/>
      <c r="L159" s="8"/>
    </row>
    <row r="160" spans="1:12" s="2" customFormat="1" x14ac:dyDescent="0.25">
      <c r="A160" s="2">
        <f t="shared" si="4"/>
        <v>11304.279999999708</v>
      </c>
      <c r="B160" s="21">
        <v>42354</v>
      </c>
      <c r="C160" s="14"/>
      <c r="D160" s="19" t="s">
        <v>26</v>
      </c>
      <c r="E160" s="15"/>
      <c r="F160" s="19">
        <v>8486.76</v>
      </c>
      <c r="G160" s="4">
        <f t="shared" si="5"/>
        <v>19791.03999999971</v>
      </c>
      <c r="H160" s="8"/>
      <c r="I160" s="8"/>
      <c r="J160" s="8"/>
      <c r="K160" s="8"/>
      <c r="L160" s="8"/>
    </row>
    <row r="161" spans="1:12" s="2" customFormat="1" x14ac:dyDescent="0.25">
      <c r="A161" s="2">
        <f t="shared" si="4"/>
        <v>19791.03999999971</v>
      </c>
      <c r="B161" s="21">
        <v>42354</v>
      </c>
      <c r="C161" s="14" t="s">
        <v>61</v>
      </c>
      <c r="D161" s="12" t="s">
        <v>138</v>
      </c>
      <c r="E161" s="15">
        <v>2000</v>
      </c>
      <c r="F161" s="19"/>
      <c r="G161" s="4">
        <f t="shared" si="5"/>
        <v>17791.03999999971</v>
      </c>
      <c r="H161" s="8"/>
      <c r="I161" s="8"/>
      <c r="J161" s="8"/>
      <c r="K161" s="8"/>
      <c r="L161" s="8"/>
    </row>
    <row r="162" spans="1:12" s="2" customFormat="1" x14ac:dyDescent="0.25">
      <c r="A162" s="2">
        <f t="shared" si="4"/>
        <v>17791.03999999971</v>
      </c>
      <c r="B162" s="21">
        <v>42354</v>
      </c>
      <c r="C162" s="14" t="s">
        <v>19</v>
      </c>
      <c r="D162" s="25" t="s">
        <v>139</v>
      </c>
      <c r="E162" s="15">
        <v>14485.48</v>
      </c>
      <c r="F162" s="19"/>
      <c r="G162" s="4">
        <f t="shared" si="5"/>
        <v>3305.5599999997103</v>
      </c>
      <c r="H162" s="8"/>
      <c r="I162" s="8"/>
      <c r="J162" s="8"/>
      <c r="K162" s="8"/>
      <c r="L162" s="8"/>
    </row>
    <row r="163" spans="1:12" s="2" customFormat="1" ht="15" customHeight="1" x14ac:dyDescent="0.25">
      <c r="A163" s="2">
        <f t="shared" si="4"/>
        <v>3305.5599999997103</v>
      </c>
      <c r="B163" s="21">
        <v>42354</v>
      </c>
      <c r="C163" s="14" t="s">
        <v>61</v>
      </c>
      <c r="D163" s="12" t="s">
        <v>140</v>
      </c>
      <c r="E163" s="15">
        <v>4584.32</v>
      </c>
      <c r="F163" s="19"/>
      <c r="G163" s="4">
        <f t="shared" si="5"/>
        <v>-1278.7600000002894</v>
      </c>
      <c r="H163" s="8"/>
      <c r="I163" s="8"/>
      <c r="J163" s="20"/>
      <c r="K163" s="8"/>
      <c r="L163" s="8"/>
    </row>
    <row r="164" spans="1:12" s="2" customFormat="1" ht="15" customHeight="1" x14ac:dyDescent="0.25">
      <c r="A164" s="2">
        <f t="shared" si="4"/>
        <v>-1278.7600000002894</v>
      </c>
      <c r="B164" s="21">
        <v>42354</v>
      </c>
      <c r="C164" s="14" t="s">
        <v>61</v>
      </c>
      <c r="D164" s="25" t="s">
        <v>141</v>
      </c>
      <c r="E164" s="15">
        <v>100299.67</v>
      </c>
      <c r="F164" s="19"/>
      <c r="G164" s="4">
        <f t="shared" si="5"/>
        <v>-101578.43000000028</v>
      </c>
      <c r="H164" s="8"/>
      <c r="I164" s="8"/>
      <c r="J164" s="8"/>
      <c r="K164" s="8"/>
      <c r="L164" s="8"/>
    </row>
    <row r="165" spans="1:12" s="2" customFormat="1" ht="15" customHeight="1" x14ac:dyDescent="0.25">
      <c r="A165" s="2">
        <f t="shared" si="4"/>
        <v>-101578.43000000028</v>
      </c>
      <c r="B165" s="21">
        <v>42354</v>
      </c>
      <c r="C165" s="14" t="s">
        <v>61</v>
      </c>
      <c r="D165" s="25" t="s">
        <v>142</v>
      </c>
      <c r="E165" s="15">
        <v>2038.22</v>
      </c>
      <c r="F165" s="19"/>
      <c r="G165" s="4">
        <f t="shared" si="5"/>
        <v>-103616.65000000029</v>
      </c>
      <c r="H165" s="8"/>
      <c r="I165" s="8"/>
      <c r="J165" s="8"/>
      <c r="K165" s="8"/>
      <c r="L165" s="8"/>
    </row>
    <row r="166" spans="1:12" s="2" customFormat="1" ht="15" customHeight="1" x14ac:dyDescent="0.25">
      <c r="A166" s="2">
        <f t="shared" si="4"/>
        <v>-103616.65000000029</v>
      </c>
      <c r="B166" s="21">
        <v>42354</v>
      </c>
      <c r="C166" s="14" t="s">
        <v>61</v>
      </c>
      <c r="D166" s="34" t="s">
        <v>143</v>
      </c>
      <c r="E166" s="15">
        <v>1935</v>
      </c>
      <c r="F166" s="19"/>
      <c r="G166" s="4">
        <f t="shared" si="5"/>
        <v>-105551.65000000029</v>
      </c>
      <c r="H166" s="8"/>
      <c r="I166" s="8"/>
      <c r="J166" s="8"/>
      <c r="K166" s="8"/>
      <c r="L166" s="8"/>
    </row>
    <row r="167" spans="1:12" s="2" customFormat="1" ht="15" customHeight="1" x14ac:dyDescent="0.25">
      <c r="A167" s="2">
        <f t="shared" si="4"/>
        <v>-105551.65000000029</v>
      </c>
      <c r="B167" s="21">
        <v>42354</v>
      </c>
      <c r="C167" s="14" t="s">
        <v>19</v>
      </c>
      <c r="D167" s="25" t="s">
        <v>144</v>
      </c>
      <c r="E167" s="15">
        <v>5520</v>
      </c>
      <c r="F167" s="19"/>
      <c r="G167" s="4">
        <f t="shared" si="5"/>
        <v>-111071.65000000029</v>
      </c>
      <c r="H167" s="8"/>
      <c r="I167" s="8"/>
      <c r="J167" s="8"/>
      <c r="K167" s="8"/>
      <c r="L167" s="8"/>
    </row>
    <row r="168" spans="1:12" s="2" customFormat="1" ht="15" customHeight="1" x14ac:dyDescent="0.25">
      <c r="A168" s="2">
        <f t="shared" si="4"/>
        <v>-111071.65000000029</v>
      </c>
      <c r="B168" s="21">
        <v>42354</v>
      </c>
      <c r="C168" s="14" t="s">
        <v>61</v>
      </c>
      <c r="D168" s="33" t="s">
        <v>145</v>
      </c>
      <c r="E168" s="15">
        <v>1525</v>
      </c>
      <c r="F168" s="19"/>
      <c r="G168" s="4">
        <f t="shared" si="5"/>
        <v>-112596.65000000029</v>
      </c>
      <c r="H168" s="8"/>
      <c r="I168" s="8"/>
      <c r="J168" s="8"/>
      <c r="K168" s="8"/>
      <c r="L168" s="8"/>
    </row>
    <row r="169" spans="1:12" s="2" customFormat="1" ht="15" customHeight="1" x14ac:dyDescent="0.25">
      <c r="A169" s="2">
        <f t="shared" si="4"/>
        <v>-112596.65000000029</v>
      </c>
      <c r="B169" s="21">
        <v>42355</v>
      </c>
      <c r="C169" s="14"/>
      <c r="D169" s="12"/>
      <c r="E169" s="15"/>
      <c r="F169" s="19">
        <v>43108.29</v>
      </c>
      <c r="G169" s="4">
        <f t="shared" si="5"/>
        <v>-69488.360000000277</v>
      </c>
      <c r="H169" s="8"/>
      <c r="I169" s="8"/>
      <c r="J169" s="8"/>
      <c r="K169" s="8"/>
      <c r="L169" s="8"/>
    </row>
    <row r="170" spans="1:12" s="2" customFormat="1" ht="15" customHeight="1" x14ac:dyDescent="0.25">
      <c r="A170" s="2">
        <f t="shared" si="4"/>
        <v>-69488.360000000277</v>
      </c>
      <c r="B170" s="21">
        <v>42355</v>
      </c>
      <c r="C170" s="14" t="s">
        <v>61</v>
      </c>
      <c r="D170" s="18" t="s">
        <v>146</v>
      </c>
      <c r="E170" s="15">
        <v>16231.54</v>
      </c>
      <c r="F170" s="19"/>
      <c r="G170" s="4">
        <f t="shared" si="5"/>
        <v>-85719.900000000285</v>
      </c>
      <c r="H170" s="8"/>
      <c r="I170" s="8"/>
      <c r="J170" s="8"/>
      <c r="K170" s="8"/>
      <c r="L170" s="8"/>
    </row>
    <row r="171" spans="1:12" s="2" customFormat="1" ht="15" customHeight="1" x14ac:dyDescent="0.25">
      <c r="A171" s="2">
        <f t="shared" si="4"/>
        <v>-85719.900000000285</v>
      </c>
      <c r="B171" s="21">
        <v>42355</v>
      </c>
      <c r="C171" s="14">
        <v>2653</v>
      </c>
      <c r="D171" s="18" t="s">
        <v>147</v>
      </c>
      <c r="E171" s="15">
        <v>6047</v>
      </c>
      <c r="F171" s="19"/>
      <c r="G171" s="4">
        <f t="shared" si="5"/>
        <v>-91766.900000000285</v>
      </c>
      <c r="H171" s="8"/>
      <c r="I171" s="8"/>
      <c r="J171" s="8"/>
      <c r="K171" s="8"/>
      <c r="L171" s="8"/>
    </row>
    <row r="172" spans="1:12" s="2" customFormat="1" ht="15" customHeight="1" x14ac:dyDescent="0.25">
      <c r="A172" s="2">
        <f t="shared" si="4"/>
        <v>-91766.900000000285</v>
      </c>
      <c r="B172" s="21">
        <v>42355</v>
      </c>
      <c r="C172" s="14">
        <v>2654</v>
      </c>
      <c r="D172" s="18" t="s">
        <v>148</v>
      </c>
      <c r="E172" s="15">
        <v>10382</v>
      </c>
      <c r="F172" s="19"/>
      <c r="G172" s="4">
        <f t="shared" si="5"/>
        <v>-102148.90000000029</v>
      </c>
      <c r="H172" s="8"/>
      <c r="I172" s="8"/>
      <c r="J172" s="8"/>
      <c r="K172" s="8"/>
      <c r="L172" s="8"/>
    </row>
    <row r="173" spans="1:12" s="2" customFormat="1" ht="15" customHeight="1" x14ac:dyDescent="0.25">
      <c r="A173" s="2">
        <f t="shared" si="4"/>
        <v>-102148.90000000029</v>
      </c>
      <c r="B173" s="21">
        <v>42355</v>
      </c>
      <c r="C173" s="14">
        <v>2655</v>
      </c>
      <c r="D173" s="12" t="s">
        <v>149</v>
      </c>
      <c r="E173" s="15">
        <v>6914.94</v>
      </c>
      <c r="F173" s="19"/>
      <c r="G173" s="4">
        <f t="shared" si="5"/>
        <v>-109063.84000000029</v>
      </c>
      <c r="H173" s="8"/>
      <c r="I173" s="8"/>
      <c r="J173" s="8"/>
      <c r="K173" s="8"/>
      <c r="L173" s="8"/>
    </row>
    <row r="174" spans="1:12" s="2" customFormat="1" ht="15" customHeight="1" x14ac:dyDescent="0.25">
      <c r="A174" s="2">
        <f t="shared" si="4"/>
        <v>-109063.84000000029</v>
      </c>
      <c r="B174" s="21">
        <v>42355</v>
      </c>
      <c r="C174" s="14">
        <v>2656</v>
      </c>
      <c r="D174" s="12" t="s">
        <v>150</v>
      </c>
      <c r="E174" s="15">
        <v>6969.89</v>
      </c>
      <c r="F174" s="19"/>
      <c r="G174" s="4">
        <f t="shared" si="5"/>
        <v>-116033.73000000029</v>
      </c>
      <c r="H174" s="8"/>
      <c r="I174" s="8"/>
      <c r="J174" s="8"/>
      <c r="K174" s="8"/>
      <c r="L174" s="8"/>
    </row>
    <row r="175" spans="1:12" s="2" customFormat="1" ht="15" customHeight="1" x14ac:dyDescent="0.25">
      <c r="A175" s="2">
        <f t="shared" si="4"/>
        <v>-116033.73000000029</v>
      </c>
      <c r="B175" s="21">
        <v>42355</v>
      </c>
      <c r="C175" s="14">
        <v>2657</v>
      </c>
      <c r="D175" s="26" t="s">
        <v>151</v>
      </c>
      <c r="E175" s="15">
        <v>559.88</v>
      </c>
      <c r="F175" s="19"/>
      <c r="G175" s="4">
        <f t="shared" si="5"/>
        <v>-116593.61000000029</v>
      </c>
      <c r="H175" s="8"/>
      <c r="I175" s="8"/>
      <c r="J175" s="8"/>
      <c r="K175" s="8"/>
      <c r="L175" s="8"/>
    </row>
    <row r="176" spans="1:12" s="2" customFormat="1" ht="15" customHeight="1" x14ac:dyDescent="0.25">
      <c r="A176" s="2">
        <f t="shared" si="4"/>
        <v>-116593.61000000029</v>
      </c>
      <c r="B176" s="21">
        <v>42355</v>
      </c>
      <c r="C176" s="14" t="s">
        <v>19</v>
      </c>
      <c r="D176" s="35" t="s">
        <v>152</v>
      </c>
      <c r="E176" s="15">
        <v>4640</v>
      </c>
      <c r="F176" s="19"/>
      <c r="G176" s="4">
        <f t="shared" si="5"/>
        <v>-121233.61000000029</v>
      </c>
      <c r="H176" s="8"/>
      <c r="I176" s="8"/>
      <c r="J176" s="8"/>
      <c r="K176" s="8"/>
      <c r="L176" s="8"/>
    </row>
    <row r="177" spans="1:12" s="2" customFormat="1" ht="15" customHeight="1" x14ac:dyDescent="0.25">
      <c r="A177" s="2">
        <f t="shared" si="4"/>
        <v>-121233.61000000029</v>
      </c>
      <c r="B177" s="21">
        <v>42355</v>
      </c>
      <c r="C177" s="14"/>
      <c r="D177" s="12" t="s">
        <v>153</v>
      </c>
      <c r="E177" s="15"/>
      <c r="F177" s="19">
        <v>150000</v>
      </c>
      <c r="G177" s="4">
        <f t="shared" si="5"/>
        <v>28766.389999999708</v>
      </c>
      <c r="H177" s="8"/>
      <c r="I177" s="8"/>
      <c r="J177" s="8"/>
      <c r="K177" s="8"/>
      <c r="L177" s="8"/>
    </row>
    <row r="178" spans="1:12" s="2" customFormat="1" ht="15" customHeight="1" x14ac:dyDescent="0.25">
      <c r="A178" s="2">
        <f t="shared" si="4"/>
        <v>28766.389999999708</v>
      </c>
      <c r="B178" s="21">
        <v>42355</v>
      </c>
      <c r="C178" s="14" t="s">
        <v>61</v>
      </c>
      <c r="D178" s="36" t="s">
        <v>154</v>
      </c>
      <c r="E178" s="15">
        <v>9463.15</v>
      </c>
      <c r="F178" s="19"/>
      <c r="G178" s="4">
        <f t="shared" si="5"/>
        <v>19303.239999999707</v>
      </c>
      <c r="H178" s="8"/>
      <c r="I178" s="8"/>
      <c r="J178" s="8"/>
      <c r="K178" s="8"/>
      <c r="L178" s="8"/>
    </row>
    <row r="179" spans="1:12" s="2" customFormat="1" ht="15" customHeight="1" x14ac:dyDescent="0.25">
      <c r="A179" s="2">
        <f t="shared" si="4"/>
        <v>19303.239999999707</v>
      </c>
      <c r="B179" s="21">
        <v>42355</v>
      </c>
      <c r="C179" s="14" t="s">
        <v>61</v>
      </c>
      <c r="D179" s="35" t="s">
        <v>155</v>
      </c>
      <c r="E179" s="15">
        <v>13744.14</v>
      </c>
      <c r="F179" s="19"/>
      <c r="G179" s="4">
        <f t="shared" si="5"/>
        <v>5559.0999999997075</v>
      </c>
      <c r="H179" s="8"/>
      <c r="I179" s="8"/>
      <c r="J179" s="8"/>
      <c r="K179" s="8"/>
      <c r="L179" s="8"/>
    </row>
    <row r="180" spans="1:12" s="2" customFormat="1" ht="15" customHeight="1" x14ac:dyDescent="0.25">
      <c r="A180" s="2">
        <f t="shared" si="4"/>
        <v>5559.0999999997075</v>
      </c>
      <c r="B180" s="21">
        <v>42355</v>
      </c>
      <c r="C180" s="14" t="s">
        <v>61</v>
      </c>
      <c r="D180" s="37" t="s">
        <v>156</v>
      </c>
      <c r="E180" s="15">
        <v>1000</v>
      </c>
      <c r="F180" s="19"/>
      <c r="G180" s="4">
        <f t="shared" si="5"/>
        <v>4559.0999999997075</v>
      </c>
      <c r="H180" s="8"/>
      <c r="I180" s="8"/>
      <c r="J180" s="8"/>
      <c r="K180" s="8"/>
      <c r="L180" s="8"/>
    </row>
    <row r="181" spans="1:12" s="2" customFormat="1" ht="15" customHeight="1" x14ac:dyDescent="0.25">
      <c r="A181" s="2">
        <f t="shared" si="4"/>
        <v>4559.0999999997075</v>
      </c>
      <c r="B181" s="21">
        <v>42355</v>
      </c>
      <c r="C181" s="14" t="s">
        <v>61</v>
      </c>
      <c r="D181" s="38" t="s">
        <v>157</v>
      </c>
      <c r="E181" s="15">
        <v>2880</v>
      </c>
      <c r="F181" s="19"/>
      <c r="G181" s="4">
        <f t="shared" si="5"/>
        <v>1679.0999999997075</v>
      </c>
      <c r="H181" s="8"/>
      <c r="I181" s="8"/>
      <c r="J181" s="8"/>
      <c r="K181" s="8"/>
      <c r="L181" s="8"/>
    </row>
    <row r="182" spans="1:12" s="2" customFormat="1" ht="15" customHeight="1" x14ac:dyDescent="0.25">
      <c r="A182" s="2">
        <f t="shared" si="4"/>
        <v>1679.0999999997075</v>
      </c>
      <c r="B182" s="21">
        <v>42355</v>
      </c>
      <c r="C182" s="14" t="s">
        <v>61</v>
      </c>
      <c r="D182" s="35" t="s">
        <v>158</v>
      </c>
      <c r="E182" s="15">
        <v>1028</v>
      </c>
      <c r="F182" s="19"/>
      <c r="G182" s="4">
        <f t="shared" si="5"/>
        <v>651.09999999970751</v>
      </c>
      <c r="H182" s="8"/>
      <c r="I182" s="8"/>
      <c r="J182" s="8"/>
      <c r="K182" s="8"/>
      <c r="L182" s="8"/>
    </row>
    <row r="183" spans="1:12" s="2" customFormat="1" ht="15" customHeight="1" x14ac:dyDescent="0.25">
      <c r="A183" s="2">
        <f t="shared" si="4"/>
        <v>651.09999999970751</v>
      </c>
      <c r="B183" s="21">
        <v>42355</v>
      </c>
      <c r="C183" s="14"/>
      <c r="D183" s="37" t="s">
        <v>159</v>
      </c>
      <c r="E183" s="15"/>
      <c r="F183" s="19">
        <v>3000000</v>
      </c>
      <c r="G183" s="4">
        <f t="shared" si="5"/>
        <v>3000651.0999999996</v>
      </c>
      <c r="H183" s="8"/>
      <c r="I183" s="8"/>
      <c r="J183" s="8"/>
      <c r="K183" s="8"/>
      <c r="L183" s="8"/>
    </row>
    <row r="184" spans="1:12" s="2" customFormat="1" ht="15" customHeight="1" x14ac:dyDescent="0.25">
      <c r="A184" s="2">
        <f t="shared" si="4"/>
        <v>3000651.0999999996</v>
      </c>
      <c r="B184" s="21">
        <v>42356</v>
      </c>
      <c r="C184" s="14" t="s">
        <v>61</v>
      </c>
      <c r="D184" s="37" t="s">
        <v>160</v>
      </c>
      <c r="E184" s="15">
        <v>522</v>
      </c>
      <c r="F184" s="19"/>
      <c r="G184" s="4">
        <f t="shared" si="5"/>
        <v>3000129.0999999996</v>
      </c>
      <c r="H184" s="8"/>
      <c r="I184" s="8"/>
      <c r="J184" s="39"/>
      <c r="K184" s="8"/>
      <c r="L184" s="8"/>
    </row>
    <row r="185" spans="1:12" s="2" customFormat="1" ht="15" customHeight="1" x14ac:dyDescent="0.25">
      <c r="A185" s="2">
        <f t="shared" si="4"/>
        <v>3000129.0999999996</v>
      </c>
      <c r="B185" s="21">
        <v>42356</v>
      </c>
      <c r="C185" s="14">
        <v>2658</v>
      </c>
      <c r="D185" s="37" t="s">
        <v>161</v>
      </c>
      <c r="E185" s="15">
        <v>1000</v>
      </c>
      <c r="F185" s="19"/>
      <c r="G185" s="4">
        <f t="shared" si="5"/>
        <v>2999129.0999999996</v>
      </c>
      <c r="H185" s="8"/>
      <c r="I185" s="8"/>
      <c r="J185" s="39"/>
      <c r="K185" s="8"/>
      <c r="L185" s="8"/>
    </row>
    <row r="186" spans="1:12" s="2" customFormat="1" ht="15" customHeight="1" x14ac:dyDescent="0.25">
      <c r="A186" s="2">
        <f t="shared" si="4"/>
        <v>2999129.0999999996</v>
      </c>
      <c r="B186" s="21">
        <v>42356</v>
      </c>
      <c r="C186" s="14">
        <v>2659</v>
      </c>
      <c r="D186" s="37" t="s">
        <v>162</v>
      </c>
      <c r="E186" s="15">
        <v>15616</v>
      </c>
      <c r="F186" s="19"/>
      <c r="G186" s="4">
        <f t="shared" si="5"/>
        <v>2983513.0999999996</v>
      </c>
      <c r="H186" s="8"/>
      <c r="I186" s="8"/>
      <c r="J186" s="39"/>
      <c r="K186" s="8"/>
      <c r="L186" s="8"/>
    </row>
    <row r="187" spans="1:12" s="2" customFormat="1" ht="15" customHeight="1" x14ac:dyDescent="0.25">
      <c r="A187" s="2">
        <f t="shared" si="4"/>
        <v>2983513.0999999996</v>
      </c>
      <c r="B187" s="21">
        <v>42356</v>
      </c>
      <c r="C187" s="14">
        <v>2660</v>
      </c>
      <c r="D187" s="37" t="s">
        <v>163</v>
      </c>
      <c r="E187" s="15">
        <v>8694.9599999999991</v>
      </c>
      <c r="F187" s="19"/>
      <c r="G187" s="4">
        <f t="shared" si="5"/>
        <v>2974818.1399999997</v>
      </c>
      <c r="H187" s="8"/>
      <c r="I187" s="8"/>
      <c r="J187" s="8"/>
      <c r="K187" s="8"/>
      <c r="L187" s="8"/>
    </row>
    <row r="188" spans="1:12" s="2" customFormat="1" ht="15" customHeight="1" x14ac:dyDescent="0.25">
      <c r="A188" s="2">
        <f t="shared" si="4"/>
        <v>2974818.1399999997</v>
      </c>
      <c r="B188" s="21">
        <v>42356</v>
      </c>
      <c r="C188" s="14">
        <v>2661</v>
      </c>
      <c r="D188" s="38" t="s">
        <v>164</v>
      </c>
      <c r="E188" s="15">
        <v>8599.6299999999992</v>
      </c>
      <c r="F188" s="19"/>
      <c r="G188" s="4">
        <f t="shared" si="5"/>
        <v>2966218.51</v>
      </c>
      <c r="H188" s="8"/>
      <c r="I188" s="8"/>
      <c r="J188" s="8"/>
      <c r="K188" s="8"/>
      <c r="L188" s="8"/>
    </row>
    <row r="189" spans="1:12" s="2" customFormat="1" ht="15" customHeight="1" x14ac:dyDescent="0.25">
      <c r="A189" s="2">
        <f t="shared" si="4"/>
        <v>2966218.51</v>
      </c>
      <c r="B189" s="21">
        <v>42356</v>
      </c>
      <c r="C189" s="14">
        <v>2662</v>
      </c>
      <c r="D189" s="38" t="s">
        <v>165</v>
      </c>
      <c r="E189" s="15">
        <v>8500</v>
      </c>
      <c r="F189" s="19"/>
      <c r="G189" s="4">
        <f t="shared" si="5"/>
        <v>2957718.51</v>
      </c>
      <c r="H189" s="8"/>
      <c r="I189" s="8"/>
      <c r="J189" s="8"/>
      <c r="K189" s="8"/>
      <c r="L189" s="8"/>
    </row>
    <row r="190" spans="1:12" s="2" customFormat="1" ht="15" customHeight="1" x14ac:dyDescent="0.25">
      <c r="A190" s="2">
        <f t="shared" si="4"/>
        <v>2957718.51</v>
      </c>
      <c r="B190" s="21">
        <v>42356</v>
      </c>
      <c r="C190" s="14">
        <v>2663</v>
      </c>
      <c r="D190" s="37" t="s">
        <v>166</v>
      </c>
      <c r="E190" s="15">
        <v>1500</v>
      </c>
      <c r="F190" s="19"/>
      <c r="G190" s="4">
        <f t="shared" si="5"/>
        <v>2956218.51</v>
      </c>
      <c r="H190" s="8"/>
      <c r="I190" s="8"/>
      <c r="J190" s="8"/>
      <c r="K190" s="8"/>
      <c r="L190" s="8"/>
    </row>
    <row r="191" spans="1:12" s="2" customFormat="1" ht="15" customHeight="1" x14ac:dyDescent="0.25">
      <c r="A191" s="2">
        <f t="shared" si="4"/>
        <v>2956218.51</v>
      </c>
      <c r="B191" s="21">
        <v>42356</v>
      </c>
      <c r="C191" s="14"/>
      <c r="D191" s="37"/>
      <c r="E191" s="15"/>
      <c r="F191" s="19">
        <v>13152.34</v>
      </c>
      <c r="G191" s="4">
        <f t="shared" si="5"/>
        <v>2969370.8499999996</v>
      </c>
      <c r="H191" s="8"/>
      <c r="I191" s="8"/>
      <c r="J191" s="8"/>
      <c r="K191" s="8"/>
      <c r="L191" s="8"/>
    </row>
    <row r="192" spans="1:12" s="2" customFormat="1" ht="15" customHeight="1" x14ac:dyDescent="0.25">
      <c r="A192" s="2">
        <f t="shared" si="4"/>
        <v>2969370.8499999996</v>
      </c>
      <c r="B192" s="21">
        <v>42356</v>
      </c>
      <c r="C192" s="14" t="s">
        <v>19</v>
      </c>
      <c r="D192" s="40" t="s">
        <v>167</v>
      </c>
      <c r="E192" s="15">
        <v>20848.8</v>
      </c>
      <c r="F192" s="19"/>
      <c r="G192" s="4">
        <f t="shared" si="5"/>
        <v>2948522.05</v>
      </c>
      <c r="H192" s="8"/>
      <c r="I192" s="8"/>
      <c r="J192" s="8"/>
      <c r="K192" s="8"/>
      <c r="L192" s="8"/>
    </row>
    <row r="193" spans="1:12" s="2" customFormat="1" ht="15" customHeight="1" x14ac:dyDescent="0.25">
      <c r="A193" s="2">
        <f t="shared" si="4"/>
        <v>2948522.05</v>
      </c>
      <c r="B193" s="21">
        <v>42356</v>
      </c>
      <c r="C193" s="14"/>
      <c r="D193" s="37"/>
      <c r="E193" s="15"/>
      <c r="F193" s="19"/>
      <c r="G193" s="4">
        <f t="shared" si="5"/>
        <v>2948522.05</v>
      </c>
      <c r="H193" s="8"/>
      <c r="I193" s="8"/>
      <c r="J193" s="8"/>
      <c r="K193" s="8"/>
      <c r="L193" s="8"/>
    </row>
    <row r="194" spans="1:12" s="2" customFormat="1" ht="15" customHeight="1" x14ac:dyDescent="0.25">
      <c r="A194" s="2">
        <f t="shared" si="4"/>
        <v>2948522.05</v>
      </c>
      <c r="B194" s="21">
        <v>42356</v>
      </c>
      <c r="C194" s="14" t="s">
        <v>19</v>
      </c>
      <c r="D194" s="12" t="s">
        <v>86</v>
      </c>
      <c r="E194" s="15">
        <v>3262.5</v>
      </c>
      <c r="F194" s="19"/>
      <c r="G194" s="4">
        <f t="shared" si="5"/>
        <v>2945259.55</v>
      </c>
      <c r="H194" s="8"/>
      <c r="I194" s="8"/>
      <c r="J194" s="8"/>
      <c r="K194" s="8"/>
      <c r="L194" s="8"/>
    </row>
    <row r="195" spans="1:12" s="2" customFormat="1" ht="15" customHeight="1" x14ac:dyDescent="0.25">
      <c r="A195" s="2">
        <f t="shared" si="4"/>
        <v>2945259.55</v>
      </c>
      <c r="B195" s="21">
        <v>42356</v>
      </c>
      <c r="C195" s="14" t="s">
        <v>19</v>
      </c>
      <c r="D195" s="37" t="s">
        <v>168</v>
      </c>
      <c r="E195" s="15">
        <v>1731</v>
      </c>
      <c r="F195" s="19"/>
      <c r="G195" s="4">
        <f t="shared" si="5"/>
        <v>2943528.55</v>
      </c>
      <c r="H195" s="8"/>
      <c r="I195" s="27"/>
      <c r="J195" s="28"/>
      <c r="K195" s="29"/>
      <c r="L195" s="8"/>
    </row>
    <row r="196" spans="1:12" s="2" customFormat="1" ht="15" customHeight="1" x14ac:dyDescent="0.25">
      <c r="A196" s="2">
        <f t="shared" si="4"/>
        <v>2943528.55</v>
      </c>
      <c r="B196" s="21">
        <v>42356</v>
      </c>
      <c r="C196" s="14" t="s">
        <v>19</v>
      </c>
      <c r="D196" s="33" t="s">
        <v>145</v>
      </c>
      <c r="E196" s="15">
        <v>762.5</v>
      </c>
      <c r="F196" s="19"/>
      <c r="G196" s="4">
        <f t="shared" si="5"/>
        <v>2942766.05</v>
      </c>
      <c r="H196" s="8"/>
      <c r="I196" s="27"/>
      <c r="J196" s="28"/>
      <c r="K196" s="29"/>
      <c r="L196" s="8"/>
    </row>
    <row r="197" spans="1:12" s="2" customFormat="1" ht="15" customHeight="1" x14ac:dyDescent="0.25">
      <c r="A197" s="2">
        <f t="shared" si="4"/>
        <v>2942766.05</v>
      </c>
      <c r="B197" s="21">
        <v>42356</v>
      </c>
      <c r="C197" s="14"/>
      <c r="D197" s="37" t="s">
        <v>105</v>
      </c>
      <c r="E197" s="15"/>
      <c r="F197" s="19">
        <v>83697.210000000006</v>
      </c>
      <c r="G197" s="4">
        <f t="shared" si="5"/>
        <v>3026463.26</v>
      </c>
      <c r="H197" s="8"/>
      <c r="I197" s="27"/>
      <c r="J197" s="28"/>
      <c r="K197" s="29"/>
      <c r="L197" s="8"/>
    </row>
    <row r="198" spans="1:12" s="2" customFormat="1" ht="15" customHeight="1" x14ac:dyDescent="0.25">
      <c r="A198" s="2">
        <f t="shared" si="4"/>
        <v>3026463.26</v>
      </c>
      <c r="B198" s="21">
        <v>42356</v>
      </c>
      <c r="C198" s="14"/>
      <c r="D198" s="37" t="s">
        <v>169</v>
      </c>
      <c r="E198" s="15">
        <v>999.6</v>
      </c>
      <c r="F198" s="19"/>
      <c r="G198" s="4">
        <f t="shared" si="5"/>
        <v>3025463.6599999997</v>
      </c>
      <c r="H198" s="8"/>
      <c r="I198" s="8"/>
      <c r="J198" s="8"/>
      <c r="K198" s="8"/>
      <c r="L198" s="8"/>
    </row>
    <row r="199" spans="1:12" s="2" customFormat="1" ht="15" customHeight="1" x14ac:dyDescent="0.25">
      <c r="A199" s="2">
        <f t="shared" ref="A199:A262" si="6">G198</f>
        <v>3025463.6599999997</v>
      </c>
      <c r="B199" s="21">
        <v>42357</v>
      </c>
      <c r="C199" s="14" t="s">
        <v>19</v>
      </c>
      <c r="D199" s="37" t="s">
        <v>170</v>
      </c>
      <c r="E199" s="15">
        <v>15000.01</v>
      </c>
      <c r="F199" s="19"/>
      <c r="G199" s="4">
        <f t="shared" ref="G199:G262" si="7">A199-E199+F199</f>
        <v>3010463.65</v>
      </c>
      <c r="H199" s="8"/>
      <c r="I199" s="8"/>
      <c r="J199" s="8"/>
      <c r="K199" s="8"/>
      <c r="L199" s="8"/>
    </row>
    <row r="200" spans="1:12" s="2" customFormat="1" ht="15" customHeight="1" x14ac:dyDescent="0.25">
      <c r="A200" s="2">
        <f t="shared" si="6"/>
        <v>3010463.65</v>
      </c>
      <c r="B200" s="21">
        <v>42359</v>
      </c>
      <c r="C200" s="14">
        <v>2664</v>
      </c>
      <c r="D200" s="37" t="s">
        <v>171</v>
      </c>
      <c r="E200" s="15">
        <v>1500.59</v>
      </c>
      <c r="F200" s="19"/>
      <c r="G200" s="4">
        <f t="shared" si="7"/>
        <v>3008963.06</v>
      </c>
      <c r="H200" s="8"/>
      <c r="I200" s="8"/>
      <c r="J200" s="8"/>
      <c r="K200" s="8"/>
      <c r="L200" s="8"/>
    </row>
    <row r="201" spans="1:12" s="2" customFormat="1" ht="15" customHeight="1" x14ac:dyDescent="0.25">
      <c r="A201" s="2">
        <f t="shared" si="6"/>
        <v>3008963.06</v>
      </c>
      <c r="B201" s="21">
        <v>42359</v>
      </c>
      <c r="C201" s="14">
        <v>2665</v>
      </c>
      <c r="D201" s="37" t="s">
        <v>36</v>
      </c>
      <c r="E201" s="15">
        <v>2095.35</v>
      </c>
      <c r="F201" s="19"/>
      <c r="G201" s="4">
        <f t="shared" si="7"/>
        <v>3006867.71</v>
      </c>
      <c r="H201" s="8"/>
      <c r="I201" s="8"/>
      <c r="J201" s="8"/>
      <c r="K201" s="8"/>
      <c r="L201" s="8"/>
    </row>
    <row r="202" spans="1:12" s="2" customFormat="1" ht="15" customHeight="1" x14ac:dyDescent="0.25">
      <c r="A202" s="2">
        <f t="shared" si="6"/>
        <v>3006867.71</v>
      </c>
      <c r="B202" s="21">
        <v>42359</v>
      </c>
      <c r="C202" s="14">
        <v>2666</v>
      </c>
      <c r="D202" s="37" t="s">
        <v>172</v>
      </c>
      <c r="E202" s="15">
        <v>10764.96</v>
      </c>
      <c r="F202" s="19"/>
      <c r="G202" s="4">
        <f t="shared" si="7"/>
        <v>2996102.75</v>
      </c>
      <c r="H202" s="8"/>
      <c r="I202" s="8"/>
      <c r="J202" s="8"/>
      <c r="K202" s="8"/>
      <c r="L202" s="8"/>
    </row>
    <row r="203" spans="1:12" s="2" customFormat="1" ht="15" customHeight="1" x14ac:dyDescent="0.25">
      <c r="A203" s="2">
        <f t="shared" si="6"/>
        <v>2996102.75</v>
      </c>
      <c r="B203" s="21">
        <v>42359</v>
      </c>
      <c r="C203" s="14" t="s">
        <v>19</v>
      </c>
      <c r="D203" s="37" t="s">
        <v>173</v>
      </c>
      <c r="E203" s="15">
        <v>1500</v>
      </c>
      <c r="F203" s="19"/>
      <c r="G203" s="4">
        <f t="shared" si="7"/>
        <v>2994602.75</v>
      </c>
      <c r="H203" s="8"/>
      <c r="I203" s="8"/>
      <c r="J203" s="8"/>
      <c r="K203" s="8"/>
      <c r="L203" s="8"/>
    </row>
    <row r="204" spans="1:12" s="2" customFormat="1" ht="15" customHeight="1" x14ac:dyDescent="0.25">
      <c r="A204" s="2">
        <f t="shared" si="6"/>
        <v>2994602.75</v>
      </c>
      <c r="B204" s="21">
        <v>42359</v>
      </c>
      <c r="C204" s="14" t="s">
        <v>19</v>
      </c>
      <c r="D204" s="37" t="s">
        <v>174</v>
      </c>
      <c r="E204" s="15">
        <v>500</v>
      </c>
      <c r="F204" s="19"/>
      <c r="G204" s="4">
        <f t="shared" si="7"/>
        <v>2994102.75</v>
      </c>
      <c r="H204" s="8"/>
      <c r="I204" s="8"/>
      <c r="J204" s="8"/>
      <c r="K204" s="8"/>
      <c r="L204" s="8"/>
    </row>
    <row r="205" spans="1:12" s="2" customFormat="1" ht="15" customHeight="1" x14ac:dyDescent="0.25">
      <c r="A205" s="2">
        <f t="shared" si="6"/>
        <v>2994102.75</v>
      </c>
      <c r="B205" s="21">
        <v>42359</v>
      </c>
      <c r="C205" s="14" t="s">
        <v>19</v>
      </c>
      <c r="D205" s="37" t="s">
        <v>175</v>
      </c>
      <c r="E205" s="15">
        <v>232</v>
      </c>
      <c r="F205" s="19"/>
      <c r="G205" s="4">
        <f t="shared" si="7"/>
        <v>2993870.75</v>
      </c>
      <c r="H205" s="8"/>
      <c r="I205" s="8"/>
      <c r="J205" s="8"/>
      <c r="K205" s="8"/>
      <c r="L205" s="8"/>
    </row>
    <row r="206" spans="1:12" s="2" customFormat="1" ht="15" customHeight="1" x14ac:dyDescent="0.25">
      <c r="A206" s="2">
        <f t="shared" si="6"/>
        <v>2993870.75</v>
      </c>
      <c r="B206" s="21">
        <v>42359</v>
      </c>
      <c r="C206" s="14"/>
      <c r="D206" s="37" t="s">
        <v>176</v>
      </c>
      <c r="E206" s="15"/>
      <c r="F206" s="19">
        <v>110.2</v>
      </c>
      <c r="G206" s="4">
        <f t="shared" si="7"/>
        <v>2993980.95</v>
      </c>
      <c r="H206" s="8"/>
      <c r="I206" s="8"/>
      <c r="J206" s="8"/>
      <c r="K206" s="8"/>
      <c r="L206" s="8"/>
    </row>
    <row r="207" spans="1:12" s="2" customFormat="1" ht="15" customHeight="1" x14ac:dyDescent="0.25">
      <c r="A207" s="2">
        <f t="shared" si="6"/>
        <v>2993980.95</v>
      </c>
      <c r="B207" s="21">
        <v>42359</v>
      </c>
      <c r="C207" s="14"/>
      <c r="D207" s="37" t="s">
        <v>176</v>
      </c>
      <c r="E207" s="15"/>
      <c r="F207" s="19">
        <v>1094.5999999999999</v>
      </c>
      <c r="G207" s="4">
        <f t="shared" si="7"/>
        <v>2995075.5500000003</v>
      </c>
      <c r="H207" s="8"/>
      <c r="I207" s="8"/>
      <c r="J207" s="8"/>
      <c r="K207" s="8"/>
      <c r="L207" s="8"/>
    </row>
    <row r="208" spans="1:12" s="2" customFormat="1" ht="15" customHeight="1" x14ac:dyDescent="0.25">
      <c r="A208" s="2">
        <f t="shared" si="6"/>
        <v>2995075.5500000003</v>
      </c>
      <c r="B208" s="21">
        <v>42359</v>
      </c>
      <c r="C208" s="14"/>
      <c r="D208" s="37" t="s">
        <v>176</v>
      </c>
      <c r="E208" s="15"/>
      <c r="F208" s="19">
        <v>16796.04</v>
      </c>
      <c r="G208" s="4">
        <f t="shared" si="7"/>
        <v>3011871.5900000003</v>
      </c>
      <c r="H208" s="8"/>
      <c r="I208" s="8"/>
      <c r="J208" s="8"/>
      <c r="K208" s="8"/>
      <c r="L208" s="8"/>
    </row>
    <row r="209" spans="1:12" s="2" customFormat="1" ht="15" customHeight="1" x14ac:dyDescent="0.25">
      <c r="A209" s="2">
        <f t="shared" si="6"/>
        <v>3011871.5900000003</v>
      </c>
      <c r="B209" s="21">
        <v>42359</v>
      </c>
      <c r="C209" s="14"/>
      <c r="D209" s="37" t="s">
        <v>176</v>
      </c>
      <c r="E209" s="15"/>
      <c r="F209" s="19">
        <v>11274.55</v>
      </c>
      <c r="G209" s="4">
        <f t="shared" si="7"/>
        <v>3023146.14</v>
      </c>
      <c r="H209" s="8"/>
      <c r="I209" s="8"/>
      <c r="J209" s="8"/>
      <c r="K209" s="8"/>
      <c r="L209" s="8"/>
    </row>
    <row r="210" spans="1:12" s="2" customFormat="1" ht="15" customHeight="1" x14ac:dyDescent="0.25">
      <c r="A210" s="2">
        <f t="shared" si="6"/>
        <v>3023146.14</v>
      </c>
      <c r="B210" s="21">
        <v>42359</v>
      </c>
      <c r="C210" s="14"/>
      <c r="D210" s="37" t="s">
        <v>176</v>
      </c>
      <c r="E210" s="15"/>
      <c r="F210" s="19">
        <v>2101.4899999999998</v>
      </c>
      <c r="G210" s="4">
        <f t="shared" si="7"/>
        <v>3025247.6300000004</v>
      </c>
      <c r="H210" s="8"/>
      <c r="I210" s="8"/>
      <c r="J210" s="8"/>
      <c r="K210" s="8"/>
      <c r="L210" s="8"/>
    </row>
    <row r="211" spans="1:12" s="2" customFormat="1" ht="15" customHeight="1" x14ac:dyDescent="0.25">
      <c r="A211" s="2">
        <f t="shared" si="6"/>
        <v>3025247.6300000004</v>
      </c>
      <c r="B211" s="21">
        <v>42359</v>
      </c>
      <c r="C211" s="14"/>
      <c r="D211" s="37" t="s">
        <v>176</v>
      </c>
      <c r="E211" s="15"/>
      <c r="F211" s="19">
        <v>377.96</v>
      </c>
      <c r="G211" s="4">
        <f t="shared" si="7"/>
        <v>3025625.5900000003</v>
      </c>
      <c r="H211" s="8"/>
      <c r="I211" s="8"/>
      <c r="J211" s="8"/>
      <c r="K211" s="8"/>
      <c r="L211" s="8"/>
    </row>
    <row r="212" spans="1:12" s="2" customFormat="1" ht="15" customHeight="1" x14ac:dyDescent="0.25">
      <c r="A212" s="2">
        <f t="shared" si="6"/>
        <v>3025625.5900000003</v>
      </c>
      <c r="B212" s="21">
        <v>42359</v>
      </c>
      <c r="C212" s="14" t="s">
        <v>19</v>
      </c>
      <c r="D212" s="37" t="s">
        <v>177</v>
      </c>
      <c r="E212" s="15">
        <v>8637.36</v>
      </c>
      <c r="F212" s="19"/>
      <c r="G212" s="4">
        <f t="shared" si="7"/>
        <v>3016988.2300000004</v>
      </c>
      <c r="H212" s="8"/>
      <c r="I212" s="8"/>
      <c r="J212" s="8"/>
      <c r="K212" s="8"/>
      <c r="L212" s="8"/>
    </row>
    <row r="213" spans="1:12" s="2" customFormat="1" ht="15" customHeight="1" x14ac:dyDescent="0.25">
      <c r="A213" s="2">
        <f t="shared" si="6"/>
        <v>3016988.2300000004</v>
      </c>
      <c r="B213" s="21">
        <v>42360</v>
      </c>
      <c r="C213" s="14"/>
      <c r="D213" s="38" t="s">
        <v>178</v>
      </c>
      <c r="E213" s="15">
        <v>896613.49</v>
      </c>
      <c r="F213" s="19"/>
      <c r="G213" s="4">
        <f t="shared" si="7"/>
        <v>2120374.7400000002</v>
      </c>
      <c r="H213" s="8"/>
      <c r="I213" s="8"/>
      <c r="J213" s="8"/>
      <c r="K213" s="8"/>
      <c r="L213" s="8"/>
    </row>
    <row r="214" spans="1:12" s="2" customFormat="1" ht="15" customHeight="1" x14ac:dyDescent="0.25">
      <c r="A214" s="2">
        <f t="shared" si="6"/>
        <v>2120374.7400000002</v>
      </c>
      <c r="B214" s="21">
        <v>42360</v>
      </c>
      <c r="C214" s="14"/>
      <c r="D214" s="38" t="s">
        <v>178</v>
      </c>
      <c r="E214" s="15">
        <v>314560.96000000002</v>
      </c>
      <c r="F214" s="19"/>
      <c r="G214" s="4">
        <f t="shared" si="7"/>
        <v>1805813.7800000003</v>
      </c>
      <c r="H214" s="8"/>
      <c r="I214" s="8"/>
      <c r="J214" s="8"/>
      <c r="K214" s="8"/>
      <c r="L214" s="8"/>
    </row>
    <row r="215" spans="1:12" s="2" customFormat="1" x14ac:dyDescent="0.25">
      <c r="A215" s="2">
        <f t="shared" si="6"/>
        <v>1805813.7800000003</v>
      </c>
      <c r="B215" s="21">
        <v>42360</v>
      </c>
      <c r="C215" s="14"/>
      <c r="D215" s="38" t="s">
        <v>178</v>
      </c>
      <c r="E215" s="15">
        <v>82813.5</v>
      </c>
      <c r="F215" s="19"/>
      <c r="G215" s="4">
        <f t="shared" si="7"/>
        <v>1723000.2800000003</v>
      </c>
      <c r="H215" s="8"/>
      <c r="I215" s="8"/>
      <c r="J215" s="8"/>
      <c r="K215" s="8"/>
      <c r="L215" s="8"/>
    </row>
    <row r="216" spans="1:12" s="2" customFormat="1" x14ac:dyDescent="0.25">
      <c r="A216" s="2">
        <f t="shared" si="6"/>
        <v>1723000.2800000003</v>
      </c>
      <c r="B216" s="21">
        <v>42360</v>
      </c>
      <c r="C216" s="14"/>
      <c r="D216" s="38" t="s">
        <v>178</v>
      </c>
      <c r="E216" s="15">
        <v>213146.69</v>
      </c>
      <c r="F216" s="4"/>
      <c r="G216" s="4">
        <f t="shared" si="7"/>
        <v>1509853.5900000003</v>
      </c>
      <c r="H216" s="8"/>
      <c r="I216" s="8"/>
      <c r="J216" s="8"/>
      <c r="K216" s="8"/>
      <c r="L216" s="8"/>
    </row>
    <row r="217" spans="1:12" s="2" customFormat="1" x14ac:dyDescent="0.25">
      <c r="A217" s="2">
        <f t="shared" si="6"/>
        <v>1509853.5900000003</v>
      </c>
      <c r="B217" s="21">
        <v>42360</v>
      </c>
      <c r="C217" s="14"/>
      <c r="D217" s="38" t="s">
        <v>178</v>
      </c>
      <c r="E217" s="15">
        <v>253185.67</v>
      </c>
      <c r="F217" s="4"/>
      <c r="G217" s="4">
        <f t="shared" si="7"/>
        <v>1256667.9200000004</v>
      </c>
      <c r="H217" s="8"/>
      <c r="I217" s="8"/>
      <c r="J217" s="8"/>
      <c r="K217" s="8"/>
      <c r="L217" s="8"/>
    </row>
    <row r="218" spans="1:12" s="2" customFormat="1" ht="30" x14ac:dyDescent="0.25">
      <c r="A218" s="2">
        <f t="shared" si="6"/>
        <v>1256667.9200000004</v>
      </c>
      <c r="B218" s="21">
        <v>42360</v>
      </c>
      <c r="C218" s="14">
        <v>2667</v>
      </c>
      <c r="D218" s="37" t="s">
        <v>179</v>
      </c>
      <c r="E218" s="15">
        <v>34237.11</v>
      </c>
      <c r="F218" s="4"/>
      <c r="G218" s="4">
        <f t="shared" si="7"/>
        <v>1222430.8100000003</v>
      </c>
      <c r="H218" s="8"/>
      <c r="I218" s="8"/>
      <c r="J218" s="8"/>
      <c r="K218" s="8"/>
      <c r="L218" s="8"/>
    </row>
    <row r="219" spans="1:12" s="2" customFormat="1" ht="30" x14ac:dyDescent="0.25">
      <c r="A219" s="2">
        <f t="shared" si="6"/>
        <v>1222430.8100000003</v>
      </c>
      <c r="B219" s="21">
        <v>42360</v>
      </c>
      <c r="C219" s="5" t="s">
        <v>19</v>
      </c>
      <c r="D219" s="12" t="s">
        <v>86</v>
      </c>
      <c r="E219" s="13">
        <v>1170.9000000000001</v>
      </c>
      <c r="F219" s="4"/>
      <c r="G219" s="4">
        <f t="shared" si="7"/>
        <v>1221259.9100000004</v>
      </c>
      <c r="H219" s="8"/>
      <c r="I219" s="8"/>
      <c r="J219" s="8"/>
      <c r="K219" s="8"/>
      <c r="L219" s="8"/>
    </row>
    <row r="220" spans="1:12" s="2" customFormat="1" x14ac:dyDescent="0.25">
      <c r="A220" s="2">
        <f t="shared" si="6"/>
        <v>1221259.9100000004</v>
      </c>
      <c r="B220" s="21">
        <v>42360</v>
      </c>
      <c r="C220" s="5"/>
      <c r="D220" s="41" t="s">
        <v>176</v>
      </c>
      <c r="E220" s="13"/>
      <c r="F220" s="4">
        <v>30411.11</v>
      </c>
      <c r="G220" s="4">
        <f t="shared" si="7"/>
        <v>1251671.0200000005</v>
      </c>
      <c r="H220" s="8"/>
      <c r="I220" s="8"/>
      <c r="J220" s="20"/>
      <c r="K220" s="8"/>
      <c r="L220" s="8"/>
    </row>
    <row r="221" spans="1:12" s="2" customFormat="1" x14ac:dyDescent="0.25">
      <c r="A221" s="2">
        <f t="shared" si="6"/>
        <v>1251671.0200000005</v>
      </c>
      <c r="B221" s="21">
        <v>42360</v>
      </c>
      <c r="C221" s="5" t="s">
        <v>19</v>
      </c>
      <c r="D221" s="37" t="s">
        <v>180</v>
      </c>
      <c r="E221" s="13">
        <v>3333.33</v>
      </c>
      <c r="F221" s="4"/>
      <c r="G221" s="4">
        <f t="shared" si="7"/>
        <v>1248337.6900000004</v>
      </c>
      <c r="H221" s="8"/>
      <c r="I221" s="8"/>
      <c r="J221" s="20"/>
      <c r="K221" s="8"/>
      <c r="L221" s="8"/>
    </row>
    <row r="222" spans="1:12" s="2" customFormat="1" x14ac:dyDescent="0.25">
      <c r="A222" s="2">
        <f t="shared" si="6"/>
        <v>1248337.6900000004</v>
      </c>
      <c r="B222" s="21">
        <v>42360</v>
      </c>
      <c r="C222" s="5" t="s">
        <v>19</v>
      </c>
      <c r="D222" s="37" t="s">
        <v>181</v>
      </c>
      <c r="E222" s="13">
        <v>7658.75</v>
      </c>
      <c r="F222" s="4"/>
      <c r="G222" s="4">
        <f t="shared" si="7"/>
        <v>1240678.9400000004</v>
      </c>
      <c r="H222" s="8"/>
      <c r="I222" s="8"/>
      <c r="J222" s="20"/>
      <c r="K222" s="8"/>
      <c r="L222" s="8"/>
    </row>
    <row r="223" spans="1:12" s="2" customFormat="1" x14ac:dyDescent="0.25">
      <c r="A223" s="2">
        <f t="shared" si="6"/>
        <v>1240678.9400000004</v>
      </c>
      <c r="B223" s="21">
        <v>42360</v>
      </c>
      <c r="C223" s="5" t="s">
        <v>19</v>
      </c>
      <c r="D223" s="41" t="s">
        <v>182</v>
      </c>
      <c r="E223" s="13">
        <v>11747.13</v>
      </c>
      <c r="F223" s="4"/>
      <c r="G223" s="4">
        <f t="shared" si="7"/>
        <v>1228931.8100000005</v>
      </c>
      <c r="H223" s="8"/>
      <c r="I223" s="8"/>
      <c r="J223" s="20"/>
      <c r="K223" s="8"/>
      <c r="L223" s="8"/>
    </row>
    <row r="224" spans="1:12" s="2" customFormat="1" x14ac:dyDescent="0.25">
      <c r="A224" s="2">
        <f t="shared" si="6"/>
        <v>1228931.8100000005</v>
      </c>
      <c r="B224" s="21">
        <v>42360</v>
      </c>
      <c r="C224" s="5" t="s">
        <v>19</v>
      </c>
      <c r="D224" s="41" t="s">
        <v>182</v>
      </c>
      <c r="E224" s="13">
        <v>574.07000000000005</v>
      </c>
      <c r="F224" s="4"/>
      <c r="G224" s="4">
        <f t="shared" si="7"/>
        <v>1228357.7400000005</v>
      </c>
      <c r="H224" s="8"/>
      <c r="I224" s="8"/>
      <c r="J224" s="8"/>
      <c r="K224" s="8"/>
      <c r="L224" s="8"/>
    </row>
    <row r="225" spans="1:12" s="2" customFormat="1" x14ac:dyDescent="0.25">
      <c r="A225" s="2">
        <f t="shared" si="6"/>
        <v>1228357.7400000005</v>
      </c>
      <c r="B225" s="21">
        <v>42360</v>
      </c>
      <c r="C225" s="5" t="s">
        <v>19</v>
      </c>
      <c r="D225" s="37" t="s">
        <v>183</v>
      </c>
      <c r="E225" s="13">
        <v>11786.67</v>
      </c>
      <c r="F225" s="4"/>
      <c r="G225" s="4">
        <f t="shared" si="7"/>
        <v>1216571.0700000005</v>
      </c>
      <c r="H225" s="8"/>
      <c r="I225" s="8"/>
      <c r="J225" s="8"/>
      <c r="K225" s="8"/>
      <c r="L225" s="8"/>
    </row>
    <row r="226" spans="1:12" s="2" customFormat="1" x14ac:dyDescent="0.25">
      <c r="A226" s="2">
        <f t="shared" si="6"/>
        <v>1216571.0700000005</v>
      </c>
      <c r="B226" s="21">
        <v>42360</v>
      </c>
      <c r="C226" s="5" t="s">
        <v>19</v>
      </c>
      <c r="D226" s="41" t="s">
        <v>182</v>
      </c>
      <c r="E226" s="13">
        <v>2806.26</v>
      </c>
      <c r="F226" s="4"/>
      <c r="G226" s="4">
        <f t="shared" si="7"/>
        <v>1213764.8100000005</v>
      </c>
      <c r="H226" s="8"/>
      <c r="I226" s="8"/>
      <c r="J226" s="8"/>
      <c r="K226" s="8"/>
      <c r="L226" s="8"/>
    </row>
    <row r="227" spans="1:12" s="2" customFormat="1" x14ac:dyDescent="0.25">
      <c r="A227" s="2">
        <f t="shared" si="6"/>
        <v>1213764.8100000005</v>
      </c>
      <c r="B227" s="21">
        <v>42360</v>
      </c>
      <c r="C227" s="5" t="s">
        <v>19</v>
      </c>
      <c r="D227" s="41" t="s">
        <v>182</v>
      </c>
      <c r="E227" s="13">
        <v>7766.16</v>
      </c>
      <c r="F227" s="4"/>
      <c r="G227" s="4">
        <f t="shared" si="7"/>
        <v>1205998.6500000006</v>
      </c>
      <c r="H227" s="8"/>
      <c r="I227" s="8"/>
      <c r="J227" s="8"/>
      <c r="K227" s="8"/>
      <c r="L227" s="8"/>
    </row>
    <row r="228" spans="1:12" s="2" customFormat="1" x14ac:dyDescent="0.25">
      <c r="A228" s="2">
        <f t="shared" si="6"/>
        <v>1205998.6500000006</v>
      </c>
      <c r="B228" s="21">
        <v>42360</v>
      </c>
      <c r="C228" s="5" t="s">
        <v>19</v>
      </c>
      <c r="D228" s="41" t="s">
        <v>182</v>
      </c>
      <c r="E228" s="13">
        <v>1664.18</v>
      </c>
      <c r="F228" s="4"/>
      <c r="G228" s="4">
        <f t="shared" si="7"/>
        <v>1204334.4700000007</v>
      </c>
      <c r="H228" s="8"/>
      <c r="I228" s="8"/>
      <c r="J228" s="8"/>
      <c r="K228" s="8"/>
      <c r="L228" s="8"/>
    </row>
    <row r="229" spans="1:12" s="2" customFormat="1" x14ac:dyDescent="0.25">
      <c r="A229" s="2">
        <f t="shared" si="6"/>
        <v>1204334.4700000007</v>
      </c>
      <c r="B229" s="21">
        <v>42360</v>
      </c>
      <c r="C229" s="5" t="s">
        <v>19</v>
      </c>
      <c r="D229" s="41" t="s">
        <v>182</v>
      </c>
      <c r="E229" s="13">
        <v>15287.43</v>
      </c>
      <c r="F229" s="4"/>
      <c r="G229" s="4">
        <f t="shared" si="7"/>
        <v>1189047.0400000007</v>
      </c>
      <c r="H229" s="8"/>
      <c r="I229" s="8"/>
      <c r="J229" s="8"/>
      <c r="K229" s="8"/>
      <c r="L229" s="8"/>
    </row>
    <row r="230" spans="1:12" s="2" customFormat="1" x14ac:dyDescent="0.25">
      <c r="A230" s="2">
        <f t="shared" si="6"/>
        <v>1189047.0400000007</v>
      </c>
      <c r="B230" s="21">
        <v>42360</v>
      </c>
      <c r="C230" s="5" t="s">
        <v>19</v>
      </c>
      <c r="D230" s="37" t="s">
        <v>183</v>
      </c>
      <c r="E230" s="13">
        <v>10000</v>
      </c>
      <c r="F230" s="4"/>
      <c r="G230" s="4">
        <f t="shared" si="7"/>
        <v>1179047.0400000007</v>
      </c>
      <c r="H230" s="8"/>
      <c r="I230" s="8"/>
      <c r="J230" s="8"/>
      <c r="K230" s="8"/>
      <c r="L230" s="8"/>
    </row>
    <row r="231" spans="1:12" s="2" customFormat="1" x14ac:dyDescent="0.25">
      <c r="A231" s="2">
        <f t="shared" si="6"/>
        <v>1179047.0400000007</v>
      </c>
      <c r="B231" s="21">
        <v>42360</v>
      </c>
      <c r="C231" s="5" t="s">
        <v>19</v>
      </c>
      <c r="D231" s="41" t="s">
        <v>184</v>
      </c>
      <c r="E231" s="13">
        <v>1903.38</v>
      </c>
      <c r="F231" s="4"/>
      <c r="G231" s="4">
        <f t="shared" si="7"/>
        <v>1177143.6600000008</v>
      </c>
      <c r="H231" s="8"/>
      <c r="I231" s="8"/>
      <c r="J231" s="8"/>
      <c r="K231" s="8"/>
      <c r="L231" s="8"/>
    </row>
    <row r="232" spans="1:12" s="2" customFormat="1" x14ac:dyDescent="0.25">
      <c r="A232" s="2">
        <f t="shared" si="6"/>
        <v>1177143.6600000008</v>
      </c>
      <c r="B232" s="21">
        <v>42360</v>
      </c>
      <c r="C232" s="5" t="s">
        <v>19</v>
      </c>
      <c r="D232" s="37" t="s">
        <v>185</v>
      </c>
      <c r="E232" s="13">
        <v>2000</v>
      </c>
      <c r="F232" s="4"/>
      <c r="G232" s="4">
        <f t="shared" si="7"/>
        <v>1175143.6600000008</v>
      </c>
      <c r="H232" s="8"/>
      <c r="I232" s="8"/>
      <c r="J232" s="8"/>
      <c r="K232" s="8"/>
      <c r="L232" s="8"/>
    </row>
    <row r="233" spans="1:12" s="2" customFormat="1" x14ac:dyDescent="0.25">
      <c r="A233" s="2">
        <f t="shared" si="6"/>
        <v>1175143.6600000008</v>
      </c>
      <c r="B233" s="21">
        <v>42360</v>
      </c>
      <c r="C233" s="5" t="s">
        <v>19</v>
      </c>
      <c r="D233" s="38" t="s">
        <v>186</v>
      </c>
      <c r="E233" s="13">
        <v>1644.3</v>
      </c>
      <c r="F233" s="4"/>
      <c r="G233" s="4">
        <f t="shared" si="7"/>
        <v>1173499.3600000008</v>
      </c>
      <c r="H233" s="8"/>
      <c r="I233" s="8"/>
      <c r="J233" s="8"/>
      <c r="K233" s="8"/>
      <c r="L233" s="8"/>
    </row>
    <row r="234" spans="1:12" s="2" customFormat="1" x14ac:dyDescent="0.25">
      <c r="A234" s="2">
        <f t="shared" si="6"/>
        <v>1173499.3600000008</v>
      </c>
      <c r="B234" s="21">
        <v>42360</v>
      </c>
      <c r="C234" s="5" t="s">
        <v>19</v>
      </c>
      <c r="D234" s="37" t="s">
        <v>187</v>
      </c>
      <c r="E234" s="13">
        <v>1644.3</v>
      </c>
      <c r="F234" s="4"/>
      <c r="G234" s="4">
        <f t="shared" si="7"/>
        <v>1171855.0600000008</v>
      </c>
      <c r="H234" s="8"/>
      <c r="I234" s="8"/>
      <c r="J234" s="8"/>
      <c r="K234" s="8"/>
      <c r="L234" s="8"/>
    </row>
    <row r="235" spans="1:12" s="2" customFormat="1" x14ac:dyDescent="0.25">
      <c r="A235" s="2">
        <f t="shared" si="6"/>
        <v>1171855.0600000008</v>
      </c>
      <c r="B235" s="21">
        <v>42360</v>
      </c>
      <c r="C235" s="5" t="s">
        <v>19</v>
      </c>
      <c r="D235" s="38" t="s">
        <v>188</v>
      </c>
      <c r="E235" s="13">
        <v>1906.67</v>
      </c>
      <c r="F235" s="4"/>
      <c r="G235" s="4">
        <f t="shared" si="7"/>
        <v>1169948.3900000008</v>
      </c>
      <c r="H235" s="8"/>
      <c r="I235" s="8"/>
      <c r="J235" s="8"/>
      <c r="K235" s="8"/>
      <c r="L235" s="8"/>
    </row>
    <row r="236" spans="1:12" s="2" customFormat="1" x14ac:dyDescent="0.25">
      <c r="A236" s="2">
        <f t="shared" si="6"/>
        <v>1169948.3900000008</v>
      </c>
      <c r="B236" s="21">
        <v>42360</v>
      </c>
      <c r="C236" s="5" t="s">
        <v>19</v>
      </c>
      <c r="D236" s="37" t="s">
        <v>189</v>
      </c>
      <c r="E236" s="13">
        <v>4666.22</v>
      </c>
      <c r="F236" s="4"/>
      <c r="G236" s="4">
        <f t="shared" si="7"/>
        <v>1165282.1700000009</v>
      </c>
      <c r="H236" s="8"/>
      <c r="I236" s="8"/>
      <c r="J236" s="8"/>
      <c r="K236" s="8"/>
      <c r="L236" s="8"/>
    </row>
    <row r="237" spans="1:12" s="2" customFormat="1" x14ac:dyDescent="0.25">
      <c r="A237" s="2">
        <f t="shared" si="6"/>
        <v>1165282.1700000009</v>
      </c>
      <c r="B237" s="21">
        <v>42360</v>
      </c>
      <c r="C237" s="5" t="s">
        <v>19</v>
      </c>
      <c r="D237" s="37" t="s">
        <v>190</v>
      </c>
      <c r="E237" s="13">
        <v>15963.63</v>
      </c>
      <c r="F237" s="4"/>
      <c r="G237" s="4">
        <f t="shared" si="7"/>
        <v>1149318.540000001</v>
      </c>
      <c r="H237" s="8"/>
      <c r="I237" s="8"/>
      <c r="J237" s="8"/>
      <c r="K237" s="8"/>
      <c r="L237" s="8"/>
    </row>
    <row r="238" spans="1:12" s="2" customFormat="1" x14ac:dyDescent="0.25">
      <c r="A238" s="2">
        <f t="shared" si="6"/>
        <v>1149318.540000001</v>
      </c>
      <c r="B238" s="21">
        <v>42360</v>
      </c>
      <c r="C238" s="5" t="s">
        <v>19</v>
      </c>
      <c r="D238" s="37" t="s">
        <v>191</v>
      </c>
      <c r="E238" s="13">
        <v>79718.240000000005</v>
      </c>
      <c r="F238" s="4"/>
      <c r="G238" s="4">
        <f t="shared" si="7"/>
        <v>1069600.300000001</v>
      </c>
      <c r="H238" s="8"/>
      <c r="I238" s="8"/>
      <c r="J238" s="8"/>
      <c r="K238" s="8"/>
      <c r="L238" s="8"/>
    </row>
    <row r="239" spans="1:12" s="2" customFormat="1" x14ac:dyDescent="0.25">
      <c r="A239" s="2">
        <f t="shared" si="6"/>
        <v>1069600.300000001</v>
      </c>
      <c r="B239" s="21">
        <v>42360</v>
      </c>
      <c r="C239" s="5" t="s">
        <v>9</v>
      </c>
      <c r="D239" s="37" t="s">
        <v>192</v>
      </c>
      <c r="E239" s="13">
        <v>3776.2</v>
      </c>
      <c r="F239" s="4"/>
      <c r="G239" s="4">
        <f t="shared" si="7"/>
        <v>1065824.100000001</v>
      </c>
      <c r="H239" s="8"/>
      <c r="I239" s="8"/>
      <c r="J239" s="8"/>
      <c r="K239" s="8"/>
      <c r="L239" s="8"/>
    </row>
    <row r="240" spans="1:12" s="2" customFormat="1" ht="30" x14ac:dyDescent="0.25">
      <c r="A240" s="2">
        <f t="shared" si="6"/>
        <v>1065824.100000001</v>
      </c>
      <c r="B240" s="21">
        <v>42360</v>
      </c>
      <c r="C240" s="5" t="s">
        <v>9</v>
      </c>
      <c r="D240" s="37" t="s">
        <v>193</v>
      </c>
      <c r="E240" s="13">
        <v>6584.44</v>
      </c>
      <c r="F240" s="4"/>
      <c r="G240" s="4">
        <f t="shared" si="7"/>
        <v>1059239.6600000011</v>
      </c>
      <c r="H240" s="8"/>
      <c r="I240" s="8"/>
      <c r="J240" s="8"/>
      <c r="K240" s="8"/>
      <c r="L240" s="8"/>
    </row>
    <row r="241" spans="1:12" s="2" customFormat="1" ht="30" x14ac:dyDescent="0.25">
      <c r="A241" s="2">
        <f t="shared" si="6"/>
        <v>1059239.6600000011</v>
      </c>
      <c r="B241" s="21">
        <v>42360</v>
      </c>
      <c r="C241" s="5" t="s">
        <v>9</v>
      </c>
      <c r="D241" s="37" t="s">
        <v>194</v>
      </c>
      <c r="E241" s="13">
        <v>3903</v>
      </c>
      <c r="F241" s="4"/>
      <c r="G241" s="4">
        <f t="shared" si="7"/>
        <v>1055336.6600000011</v>
      </c>
      <c r="H241" s="8"/>
      <c r="I241" s="8"/>
      <c r="J241" s="8"/>
      <c r="K241" s="8"/>
      <c r="L241" s="8"/>
    </row>
    <row r="242" spans="1:12" s="2" customFormat="1" ht="30" x14ac:dyDescent="0.25">
      <c r="A242" s="2">
        <f t="shared" si="6"/>
        <v>1055336.6600000011</v>
      </c>
      <c r="B242" s="21">
        <v>42360</v>
      </c>
      <c r="C242" s="5" t="s">
        <v>9</v>
      </c>
      <c r="D242" s="37" t="s">
        <v>195</v>
      </c>
      <c r="E242" s="13">
        <v>3886</v>
      </c>
      <c r="F242" s="4"/>
      <c r="G242" s="4">
        <f t="shared" si="7"/>
        <v>1051450.6600000011</v>
      </c>
      <c r="H242" s="8"/>
      <c r="I242" s="8"/>
      <c r="J242" s="8"/>
      <c r="K242" s="8"/>
      <c r="L242" s="8"/>
    </row>
    <row r="243" spans="1:12" s="2" customFormat="1" ht="30" x14ac:dyDescent="0.25">
      <c r="A243" s="2">
        <f t="shared" si="6"/>
        <v>1051450.6600000011</v>
      </c>
      <c r="B243" s="21">
        <v>42360</v>
      </c>
      <c r="C243" s="5" t="s">
        <v>9</v>
      </c>
      <c r="D243" s="37" t="s">
        <v>196</v>
      </c>
      <c r="E243" s="13">
        <v>15685.05</v>
      </c>
      <c r="F243" s="4"/>
      <c r="G243" s="4">
        <f t="shared" si="7"/>
        <v>1035765.610000001</v>
      </c>
      <c r="H243" s="8"/>
      <c r="I243" s="8"/>
      <c r="J243" s="20"/>
      <c r="K243" s="8"/>
      <c r="L243" s="8"/>
    </row>
    <row r="244" spans="1:12" s="2" customFormat="1" x14ac:dyDescent="0.25">
      <c r="A244" s="2">
        <f t="shared" si="6"/>
        <v>1035765.610000001</v>
      </c>
      <c r="B244" s="21">
        <v>42360</v>
      </c>
      <c r="C244" s="5" t="s">
        <v>9</v>
      </c>
      <c r="D244" s="37" t="s">
        <v>197</v>
      </c>
      <c r="E244" s="13">
        <v>300</v>
      </c>
      <c r="F244" s="4"/>
      <c r="G244" s="4">
        <f t="shared" si="7"/>
        <v>1035465.610000001</v>
      </c>
      <c r="H244" s="8"/>
      <c r="I244" s="8"/>
      <c r="J244" s="8"/>
      <c r="K244" s="8"/>
      <c r="L244" s="8"/>
    </row>
    <row r="245" spans="1:12" s="2" customFormat="1" x14ac:dyDescent="0.25">
      <c r="A245" s="2">
        <f t="shared" si="6"/>
        <v>1035465.610000001</v>
      </c>
      <c r="B245" s="21">
        <v>42360</v>
      </c>
      <c r="C245" s="5" t="s">
        <v>9</v>
      </c>
      <c r="D245" s="37" t="s">
        <v>198</v>
      </c>
      <c r="E245" s="13">
        <v>3480</v>
      </c>
      <c r="F245" s="4"/>
      <c r="G245" s="4">
        <f t="shared" si="7"/>
        <v>1031985.610000001</v>
      </c>
      <c r="H245" s="8"/>
      <c r="I245" s="8"/>
      <c r="J245" s="8"/>
      <c r="K245" s="8"/>
      <c r="L245" s="8"/>
    </row>
    <row r="246" spans="1:12" s="2" customFormat="1" ht="30" x14ac:dyDescent="0.25">
      <c r="A246" s="2">
        <f t="shared" si="6"/>
        <v>1031985.610000001</v>
      </c>
      <c r="B246" s="21">
        <v>42360</v>
      </c>
      <c r="C246" s="5" t="s">
        <v>9</v>
      </c>
      <c r="D246" s="37" t="s">
        <v>199</v>
      </c>
      <c r="E246" s="13">
        <v>19800.04</v>
      </c>
      <c r="F246" s="4"/>
      <c r="G246" s="4">
        <f t="shared" si="7"/>
        <v>1012185.570000001</v>
      </c>
      <c r="H246" s="8"/>
      <c r="I246" s="8"/>
      <c r="J246" s="8"/>
      <c r="K246" s="8"/>
      <c r="L246" s="8"/>
    </row>
    <row r="247" spans="1:12" s="2" customFormat="1" x14ac:dyDescent="0.25">
      <c r="A247" s="2">
        <f t="shared" si="6"/>
        <v>1012185.570000001</v>
      </c>
      <c r="B247" s="21">
        <v>42360</v>
      </c>
      <c r="C247" s="5" t="s">
        <v>9</v>
      </c>
      <c r="D247" s="37" t="s">
        <v>200</v>
      </c>
      <c r="E247" s="13">
        <v>2698.16</v>
      </c>
      <c r="F247" s="4"/>
      <c r="G247" s="4">
        <f t="shared" si="7"/>
        <v>1009487.410000001</v>
      </c>
      <c r="H247" s="8"/>
      <c r="I247" s="8"/>
      <c r="J247" s="8"/>
      <c r="K247" s="8"/>
      <c r="L247" s="8"/>
    </row>
    <row r="248" spans="1:12" s="2" customFormat="1" x14ac:dyDescent="0.25">
      <c r="A248" s="2">
        <f t="shared" si="6"/>
        <v>1009487.410000001</v>
      </c>
      <c r="B248" s="21">
        <v>42360</v>
      </c>
      <c r="C248" s="5" t="s">
        <v>9</v>
      </c>
      <c r="D248" s="37" t="s">
        <v>201</v>
      </c>
      <c r="E248" s="13">
        <v>10500</v>
      </c>
      <c r="F248" s="4"/>
      <c r="G248" s="4">
        <f t="shared" si="7"/>
        <v>998987.41000000096</v>
      </c>
      <c r="H248" s="8"/>
      <c r="I248" s="8"/>
      <c r="J248" s="8"/>
      <c r="K248" s="8"/>
      <c r="L248" s="8"/>
    </row>
    <row r="249" spans="1:12" s="2" customFormat="1" ht="30" x14ac:dyDescent="0.25">
      <c r="A249" s="2">
        <f t="shared" si="6"/>
        <v>998987.41000000096</v>
      </c>
      <c r="B249" s="21">
        <v>42360</v>
      </c>
      <c r="C249" s="5" t="s">
        <v>9</v>
      </c>
      <c r="D249" s="37" t="s">
        <v>202</v>
      </c>
      <c r="E249" s="13">
        <v>13099.93</v>
      </c>
      <c r="F249" s="4"/>
      <c r="G249" s="4">
        <f t="shared" si="7"/>
        <v>985887.48000000091</v>
      </c>
      <c r="H249" s="8"/>
      <c r="I249" s="8"/>
      <c r="J249" s="8"/>
      <c r="K249" s="8"/>
      <c r="L249" s="8"/>
    </row>
    <row r="250" spans="1:12" s="2" customFormat="1" ht="30" x14ac:dyDescent="0.25">
      <c r="A250" s="2">
        <f t="shared" si="6"/>
        <v>985887.48000000091</v>
      </c>
      <c r="B250" s="21">
        <v>42360</v>
      </c>
      <c r="C250" s="5" t="s">
        <v>9</v>
      </c>
      <c r="D250" s="37" t="s">
        <v>203</v>
      </c>
      <c r="E250" s="13">
        <v>10416.799999999999</v>
      </c>
      <c r="F250" s="4"/>
      <c r="G250" s="4">
        <f t="shared" si="7"/>
        <v>975470.68000000087</v>
      </c>
      <c r="H250" s="8"/>
      <c r="I250" s="8"/>
      <c r="J250" s="8"/>
      <c r="K250" s="8"/>
      <c r="L250" s="8"/>
    </row>
    <row r="251" spans="1:12" s="2" customFormat="1" ht="30" x14ac:dyDescent="0.25">
      <c r="A251" s="2">
        <f t="shared" si="6"/>
        <v>975470.68000000087</v>
      </c>
      <c r="B251" s="21">
        <v>42360</v>
      </c>
      <c r="C251" s="5" t="s">
        <v>9</v>
      </c>
      <c r="D251" s="37" t="s">
        <v>204</v>
      </c>
      <c r="E251" s="13">
        <v>13032.6</v>
      </c>
      <c r="F251" s="4"/>
      <c r="G251" s="4">
        <f t="shared" si="7"/>
        <v>962438.08000000089</v>
      </c>
      <c r="H251" s="8"/>
      <c r="I251" s="8"/>
      <c r="J251" s="8"/>
      <c r="K251" s="8"/>
      <c r="L251" s="8"/>
    </row>
    <row r="252" spans="1:12" s="2" customFormat="1" x14ac:dyDescent="0.25">
      <c r="A252" s="2">
        <f t="shared" si="6"/>
        <v>962438.08000000089</v>
      </c>
      <c r="B252" s="21">
        <v>42360</v>
      </c>
      <c r="C252" s="5" t="s">
        <v>9</v>
      </c>
      <c r="D252" s="37" t="s">
        <v>205</v>
      </c>
      <c r="E252" s="13">
        <v>921.39</v>
      </c>
      <c r="F252" s="4"/>
      <c r="G252" s="4">
        <f t="shared" si="7"/>
        <v>961516.69000000088</v>
      </c>
      <c r="H252" s="8"/>
      <c r="I252" s="8"/>
      <c r="J252" s="8"/>
      <c r="K252" s="8"/>
      <c r="L252" s="8"/>
    </row>
    <row r="253" spans="1:12" s="2" customFormat="1" x14ac:dyDescent="0.25">
      <c r="A253" s="2">
        <f t="shared" si="6"/>
        <v>961516.69000000088</v>
      </c>
      <c r="B253" s="21">
        <v>42360</v>
      </c>
      <c r="C253" s="5" t="s">
        <v>9</v>
      </c>
      <c r="D253" s="37" t="s">
        <v>206</v>
      </c>
      <c r="E253" s="13">
        <v>2071.9899999999998</v>
      </c>
      <c r="F253" s="4"/>
      <c r="G253" s="4">
        <f t="shared" si="7"/>
        <v>959444.70000000088</v>
      </c>
      <c r="H253" s="8"/>
      <c r="I253" s="8"/>
      <c r="J253" s="8"/>
      <c r="K253" s="8"/>
      <c r="L253" s="8"/>
    </row>
    <row r="254" spans="1:12" s="2" customFormat="1" x14ac:dyDescent="0.25">
      <c r="A254" s="2">
        <f t="shared" si="6"/>
        <v>959444.70000000088</v>
      </c>
      <c r="B254" s="21">
        <v>42360</v>
      </c>
      <c r="C254" s="5" t="s">
        <v>9</v>
      </c>
      <c r="D254" s="37" t="s">
        <v>207</v>
      </c>
      <c r="E254" s="13">
        <v>2975</v>
      </c>
      <c r="F254" s="4"/>
      <c r="G254" s="4">
        <f t="shared" si="7"/>
        <v>956469.70000000088</v>
      </c>
      <c r="H254" s="8"/>
      <c r="I254" s="8"/>
      <c r="J254" s="8"/>
      <c r="K254" s="8"/>
      <c r="L254" s="8"/>
    </row>
    <row r="255" spans="1:12" s="2" customFormat="1" x14ac:dyDescent="0.25">
      <c r="A255" s="2">
        <f t="shared" si="6"/>
        <v>956469.70000000088</v>
      </c>
      <c r="B255" s="21">
        <v>42360</v>
      </c>
      <c r="C255" s="5" t="s">
        <v>9</v>
      </c>
      <c r="D255" s="37" t="s">
        <v>208</v>
      </c>
      <c r="E255" s="13">
        <v>382.8</v>
      </c>
      <c r="F255" s="4"/>
      <c r="G255" s="4">
        <f t="shared" si="7"/>
        <v>956086.90000000084</v>
      </c>
      <c r="H255" s="8"/>
      <c r="I255" s="8"/>
      <c r="J255" s="8"/>
      <c r="K255" s="8"/>
      <c r="L255" s="8"/>
    </row>
    <row r="256" spans="1:12" s="2" customFormat="1" x14ac:dyDescent="0.25">
      <c r="A256" s="2">
        <f t="shared" si="6"/>
        <v>956086.90000000084</v>
      </c>
      <c r="B256" s="21">
        <v>42360</v>
      </c>
      <c r="C256" s="5" t="s">
        <v>9</v>
      </c>
      <c r="D256" s="37" t="s">
        <v>209</v>
      </c>
      <c r="E256" s="13">
        <v>2447.6</v>
      </c>
      <c r="F256" s="4"/>
      <c r="G256" s="4">
        <f t="shared" si="7"/>
        <v>953639.30000000086</v>
      </c>
      <c r="H256" s="8"/>
      <c r="I256" s="8"/>
      <c r="J256" s="8"/>
      <c r="K256" s="8"/>
      <c r="L256" s="8"/>
    </row>
    <row r="257" spans="1:12" s="2" customFormat="1" ht="30" x14ac:dyDescent="0.25">
      <c r="A257" s="2">
        <f t="shared" si="6"/>
        <v>953639.30000000086</v>
      </c>
      <c r="B257" s="21">
        <v>42360</v>
      </c>
      <c r="C257" s="5" t="s">
        <v>9</v>
      </c>
      <c r="D257" s="37" t="s">
        <v>210</v>
      </c>
      <c r="E257" s="13">
        <v>3832.64</v>
      </c>
      <c r="F257" s="4"/>
      <c r="G257" s="4">
        <f t="shared" si="7"/>
        <v>949806.66000000085</v>
      </c>
      <c r="H257" s="8"/>
      <c r="I257" s="8"/>
      <c r="J257" s="8"/>
      <c r="K257" s="8"/>
      <c r="L257" s="8"/>
    </row>
    <row r="258" spans="1:12" s="2" customFormat="1" ht="30" x14ac:dyDescent="0.25">
      <c r="A258" s="2">
        <f t="shared" si="6"/>
        <v>949806.66000000085</v>
      </c>
      <c r="B258" s="21">
        <v>42360</v>
      </c>
      <c r="C258" s="5" t="s">
        <v>9</v>
      </c>
      <c r="D258" s="37" t="s">
        <v>211</v>
      </c>
      <c r="E258" s="13">
        <v>974.4</v>
      </c>
      <c r="F258" s="4"/>
      <c r="G258" s="4">
        <f t="shared" si="7"/>
        <v>948832.26000000082</v>
      </c>
      <c r="H258" s="8"/>
      <c r="I258" s="8"/>
      <c r="J258" s="8"/>
      <c r="K258" s="8"/>
      <c r="L258" s="8"/>
    </row>
    <row r="259" spans="1:12" s="2" customFormat="1" ht="30" x14ac:dyDescent="0.25">
      <c r="A259" s="2">
        <f t="shared" si="6"/>
        <v>948832.26000000082</v>
      </c>
      <c r="B259" s="21">
        <v>42360</v>
      </c>
      <c r="C259" s="5" t="s">
        <v>9</v>
      </c>
      <c r="D259" s="37" t="s">
        <v>212</v>
      </c>
      <c r="E259" s="13">
        <v>684.4</v>
      </c>
      <c r="F259" s="4"/>
      <c r="G259" s="4">
        <f t="shared" si="7"/>
        <v>948147.8600000008</v>
      </c>
      <c r="H259" s="8"/>
      <c r="I259" s="8"/>
      <c r="J259" s="8"/>
      <c r="K259" s="8"/>
      <c r="L259" s="8"/>
    </row>
    <row r="260" spans="1:12" s="2" customFormat="1" ht="30" x14ac:dyDescent="0.25">
      <c r="A260" s="2">
        <f t="shared" si="6"/>
        <v>948147.8600000008</v>
      </c>
      <c r="B260" s="21">
        <v>42360</v>
      </c>
      <c r="C260" s="5" t="s">
        <v>9</v>
      </c>
      <c r="D260" s="12" t="s">
        <v>213</v>
      </c>
      <c r="E260" s="13">
        <v>11407.35</v>
      </c>
      <c r="F260" s="4"/>
      <c r="G260" s="4">
        <f t="shared" si="7"/>
        <v>936740.51000000082</v>
      </c>
      <c r="H260" s="8"/>
      <c r="I260" s="8"/>
      <c r="J260" s="8"/>
      <c r="K260" s="8"/>
      <c r="L260" s="8"/>
    </row>
    <row r="261" spans="1:12" s="2" customFormat="1" ht="30" x14ac:dyDescent="0.25">
      <c r="A261" s="2">
        <f t="shared" si="6"/>
        <v>936740.51000000082</v>
      </c>
      <c r="B261" s="21">
        <v>42360</v>
      </c>
      <c r="C261" s="5" t="s">
        <v>9</v>
      </c>
      <c r="D261" s="12" t="s">
        <v>214</v>
      </c>
      <c r="E261" s="13">
        <v>3729.4</v>
      </c>
      <c r="F261" s="4"/>
      <c r="G261" s="4">
        <f t="shared" si="7"/>
        <v>933011.1100000008</v>
      </c>
      <c r="H261" s="8"/>
      <c r="I261" s="8"/>
      <c r="J261" s="8"/>
      <c r="K261" s="8"/>
      <c r="L261" s="8"/>
    </row>
    <row r="262" spans="1:12" s="2" customFormat="1" ht="30" x14ac:dyDescent="0.25">
      <c r="A262" s="2">
        <f t="shared" si="6"/>
        <v>933011.1100000008</v>
      </c>
      <c r="B262" s="21">
        <v>42361</v>
      </c>
      <c r="C262" s="5" t="s">
        <v>9</v>
      </c>
      <c r="D262" s="12" t="s">
        <v>215</v>
      </c>
      <c r="E262" s="13">
        <v>7150</v>
      </c>
      <c r="F262" s="4"/>
      <c r="G262" s="4">
        <f t="shared" si="7"/>
        <v>925861.1100000008</v>
      </c>
      <c r="H262" s="8"/>
      <c r="I262" s="8"/>
      <c r="J262" s="8"/>
      <c r="K262" s="8"/>
      <c r="L262" s="8"/>
    </row>
    <row r="263" spans="1:12" s="2" customFormat="1" x14ac:dyDescent="0.25">
      <c r="A263" s="2">
        <f t="shared" ref="A263:A326" si="8">G262</f>
        <v>925861.1100000008</v>
      </c>
      <c r="B263" s="21">
        <v>42361</v>
      </c>
      <c r="C263" s="5" t="s">
        <v>9</v>
      </c>
      <c r="D263" s="12" t="s">
        <v>216</v>
      </c>
      <c r="E263" s="13">
        <v>5958.33</v>
      </c>
      <c r="F263" s="4"/>
      <c r="G263" s="4">
        <f t="shared" ref="G263:G326" si="9">A263-E263+F263</f>
        <v>919902.78000000084</v>
      </c>
      <c r="H263" s="8"/>
      <c r="I263" s="8"/>
      <c r="J263" s="8"/>
      <c r="K263" s="8"/>
      <c r="L263" s="8"/>
    </row>
    <row r="264" spans="1:12" s="2" customFormat="1" ht="30" x14ac:dyDescent="0.25">
      <c r="A264" s="2">
        <f t="shared" si="8"/>
        <v>919902.78000000084</v>
      </c>
      <c r="B264" s="21">
        <v>42361</v>
      </c>
      <c r="C264" s="5" t="s">
        <v>9</v>
      </c>
      <c r="D264" s="12" t="s">
        <v>217</v>
      </c>
      <c r="E264" s="13">
        <v>7357.51</v>
      </c>
      <c r="F264" s="4"/>
      <c r="G264" s="4">
        <f t="shared" si="9"/>
        <v>912545.27000000083</v>
      </c>
      <c r="H264" s="8"/>
      <c r="I264" s="8"/>
      <c r="J264" s="8"/>
      <c r="K264" s="8"/>
      <c r="L264" s="8"/>
    </row>
    <row r="265" spans="1:12" s="2" customFormat="1" x14ac:dyDescent="0.25">
      <c r="A265" s="2">
        <f t="shared" si="8"/>
        <v>912545.27000000083</v>
      </c>
      <c r="B265" s="21">
        <v>42361</v>
      </c>
      <c r="C265" s="5" t="s">
        <v>19</v>
      </c>
      <c r="D265" s="25" t="s">
        <v>70</v>
      </c>
      <c r="E265" s="13">
        <v>5468.61</v>
      </c>
      <c r="F265" s="4"/>
      <c r="G265" s="4">
        <f t="shared" si="9"/>
        <v>907076.66000000085</v>
      </c>
      <c r="H265" s="8"/>
      <c r="I265" s="8"/>
      <c r="J265" s="8"/>
      <c r="K265" s="8"/>
      <c r="L265" s="8"/>
    </row>
    <row r="266" spans="1:12" s="2" customFormat="1" x14ac:dyDescent="0.25">
      <c r="A266" s="2">
        <f t="shared" si="8"/>
        <v>907076.66000000085</v>
      </c>
      <c r="B266" s="21">
        <v>42361</v>
      </c>
      <c r="C266" s="5"/>
      <c r="D266" s="12"/>
      <c r="E266" s="13"/>
      <c r="F266" s="4">
        <v>19594.8</v>
      </c>
      <c r="G266" s="4">
        <f t="shared" si="9"/>
        <v>926671.46000000089</v>
      </c>
      <c r="H266" s="8"/>
      <c r="I266" s="8"/>
      <c r="J266" s="8"/>
      <c r="K266" s="8"/>
      <c r="L266" s="8"/>
    </row>
    <row r="267" spans="1:12" s="2" customFormat="1" x14ac:dyDescent="0.25">
      <c r="A267" s="2">
        <f t="shared" si="8"/>
        <v>926671.46000000089</v>
      </c>
      <c r="B267" s="21">
        <v>42361</v>
      </c>
      <c r="C267" s="5">
        <v>2673</v>
      </c>
      <c r="D267" s="12" t="s">
        <v>218</v>
      </c>
      <c r="E267" s="13">
        <v>1000</v>
      </c>
      <c r="F267" s="4"/>
      <c r="G267" s="4">
        <f t="shared" si="9"/>
        <v>925671.46000000089</v>
      </c>
      <c r="H267" s="8"/>
      <c r="I267" s="8"/>
      <c r="J267" s="8"/>
      <c r="K267" s="8"/>
      <c r="L267" s="8"/>
    </row>
    <row r="268" spans="1:12" s="2" customFormat="1" x14ac:dyDescent="0.25">
      <c r="A268" s="2">
        <f t="shared" si="8"/>
        <v>925671.46000000089</v>
      </c>
      <c r="B268" s="21">
        <v>42361</v>
      </c>
      <c r="C268" s="5" t="s">
        <v>19</v>
      </c>
      <c r="D268" s="25" t="s">
        <v>219</v>
      </c>
      <c r="E268" s="13">
        <v>24212.03</v>
      </c>
      <c r="F268" s="4"/>
      <c r="G268" s="4">
        <f t="shared" si="9"/>
        <v>901459.43000000087</v>
      </c>
      <c r="H268" s="8"/>
      <c r="I268" s="8"/>
      <c r="J268" s="8"/>
      <c r="K268" s="8"/>
      <c r="L268" s="8"/>
    </row>
    <row r="269" spans="1:12" s="2" customFormat="1" ht="30" x14ac:dyDescent="0.25">
      <c r="A269" s="2">
        <f t="shared" si="8"/>
        <v>901459.43000000087</v>
      </c>
      <c r="B269" s="21">
        <v>42361</v>
      </c>
      <c r="C269" s="5">
        <v>2674</v>
      </c>
      <c r="D269" s="12" t="s">
        <v>36</v>
      </c>
      <c r="E269" s="13">
        <v>13616</v>
      </c>
      <c r="F269" s="4"/>
      <c r="G269" s="4">
        <f t="shared" si="9"/>
        <v>887843.43000000087</v>
      </c>
      <c r="H269" s="8"/>
      <c r="I269" s="8"/>
      <c r="J269" s="8"/>
      <c r="K269" s="8"/>
      <c r="L269" s="8"/>
    </row>
    <row r="270" spans="1:12" s="2" customFormat="1" x14ac:dyDescent="0.25">
      <c r="A270" s="2">
        <f t="shared" si="8"/>
        <v>887843.43000000087</v>
      </c>
      <c r="B270" s="21">
        <v>42361</v>
      </c>
      <c r="C270" s="5">
        <v>2668</v>
      </c>
      <c r="D270" s="12" t="s">
        <v>220</v>
      </c>
      <c r="E270" s="13">
        <v>2020</v>
      </c>
      <c r="F270" s="4"/>
      <c r="G270" s="4">
        <f t="shared" si="9"/>
        <v>885823.43000000087</v>
      </c>
      <c r="H270" s="8"/>
      <c r="I270" s="8"/>
      <c r="J270" s="8"/>
      <c r="K270" s="8"/>
      <c r="L270" s="8"/>
    </row>
    <row r="271" spans="1:12" s="2" customFormat="1" ht="30" x14ac:dyDescent="0.25">
      <c r="A271" s="2">
        <f t="shared" si="8"/>
        <v>885823.43000000087</v>
      </c>
      <c r="B271" s="21">
        <v>42361</v>
      </c>
      <c r="C271" s="5">
        <v>2669</v>
      </c>
      <c r="D271" s="12" t="s">
        <v>221</v>
      </c>
      <c r="E271" s="13">
        <v>4848.8</v>
      </c>
      <c r="F271" s="4"/>
      <c r="G271" s="4">
        <f t="shared" si="9"/>
        <v>880974.63000000082</v>
      </c>
      <c r="H271" s="8"/>
      <c r="I271" s="8"/>
      <c r="J271" s="8"/>
      <c r="K271" s="8"/>
      <c r="L271" s="8"/>
    </row>
    <row r="272" spans="1:12" s="2" customFormat="1" ht="30" x14ac:dyDescent="0.25">
      <c r="A272" s="2">
        <f t="shared" si="8"/>
        <v>880974.63000000082</v>
      </c>
      <c r="B272" s="21">
        <v>42361</v>
      </c>
      <c r="C272" s="5">
        <v>2670</v>
      </c>
      <c r="D272" s="12" t="s">
        <v>222</v>
      </c>
      <c r="E272" s="13">
        <v>250.56</v>
      </c>
      <c r="F272" s="4"/>
      <c r="G272" s="4">
        <f t="shared" si="9"/>
        <v>880724.07000000076</v>
      </c>
      <c r="H272" s="8"/>
      <c r="I272" s="8"/>
      <c r="J272" s="8"/>
      <c r="K272" s="8"/>
      <c r="L272" s="8"/>
    </row>
    <row r="273" spans="1:12" s="2" customFormat="1" ht="30" x14ac:dyDescent="0.25">
      <c r="A273" s="2">
        <f t="shared" si="8"/>
        <v>880724.07000000076</v>
      </c>
      <c r="B273" s="21">
        <v>42361</v>
      </c>
      <c r="C273" s="5">
        <v>2671</v>
      </c>
      <c r="D273" s="12" t="s">
        <v>223</v>
      </c>
      <c r="E273" s="13">
        <v>9425.8799999999992</v>
      </c>
      <c r="F273" s="4"/>
      <c r="G273" s="4">
        <f t="shared" si="9"/>
        <v>871298.19000000076</v>
      </c>
      <c r="H273" s="8"/>
      <c r="I273" s="8"/>
      <c r="J273" s="8"/>
      <c r="K273" s="8"/>
      <c r="L273" s="8"/>
    </row>
    <row r="274" spans="1:12" s="2" customFormat="1" ht="30" x14ac:dyDescent="0.25">
      <c r="A274" s="2">
        <f t="shared" si="8"/>
        <v>871298.19000000076</v>
      </c>
      <c r="B274" s="21">
        <v>42361</v>
      </c>
      <c r="C274" s="5">
        <v>2672</v>
      </c>
      <c r="D274" s="12" t="s">
        <v>36</v>
      </c>
      <c r="E274" s="13">
        <v>5758.66</v>
      </c>
      <c r="F274" s="4"/>
      <c r="G274" s="4">
        <f t="shared" si="9"/>
        <v>865539.53000000073</v>
      </c>
      <c r="H274" s="8"/>
      <c r="I274" s="8"/>
      <c r="J274" s="8"/>
      <c r="K274" s="8"/>
      <c r="L274" s="8"/>
    </row>
    <row r="275" spans="1:12" s="2" customFormat="1" ht="30" x14ac:dyDescent="0.25">
      <c r="A275" s="2">
        <f t="shared" si="8"/>
        <v>865539.53000000073</v>
      </c>
      <c r="B275" s="21">
        <v>42361</v>
      </c>
      <c r="C275" s="5">
        <v>2675</v>
      </c>
      <c r="D275" s="12" t="s">
        <v>224</v>
      </c>
      <c r="E275" s="13">
        <v>600</v>
      </c>
      <c r="F275" s="4"/>
      <c r="G275" s="4">
        <f t="shared" si="9"/>
        <v>864939.53000000073</v>
      </c>
      <c r="H275" s="8"/>
      <c r="I275" s="8"/>
      <c r="J275" s="8"/>
      <c r="K275" s="8"/>
      <c r="L275" s="8"/>
    </row>
    <row r="276" spans="1:12" s="2" customFormat="1" x14ac:dyDescent="0.25">
      <c r="A276" s="2">
        <f t="shared" si="8"/>
        <v>864939.53000000073</v>
      </c>
      <c r="B276" s="21">
        <v>42361</v>
      </c>
      <c r="C276" s="5">
        <v>2676</v>
      </c>
      <c r="D276" s="12" t="s">
        <v>225</v>
      </c>
      <c r="E276" s="13">
        <v>2117</v>
      </c>
      <c r="F276" s="4"/>
      <c r="G276" s="4">
        <f t="shared" si="9"/>
        <v>862822.53000000073</v>
      </c>
      <c r="H276" s="8"/>
      <c r="I276" s="8"/>
      <c r="J276" s="8"/>
      <c r="K276" s="8"/>
      <c r="L276" s="8"/>
    </row>
    <row r="277" spans="1:12" s="2" customFormat="1" x14ac:dyDescent="0.25">
      <c r="A277" s="2">
        <f t="shared" si="8"/>
        <v>862822.53000000073</v>
      </c>
      <c r="B277" s="21">
        <v>42361</v>
      </c>
      <c r="C277" s="5">
        <v>2678</v>
      </c>
      <c r="D277" s="12" t="s">
        <v>49</v>
      </c>
      <c r="E277" s="13">
        <v>3886</v>
      </c>
      <c r="F277" s="4"/>
      <c r="G277" s="4">
        <f t="shared" si="9"/>
        <v>858936.53000000073</v>
      </c>
      <c r="H277" s="8"/>
      <c r="I277" s="8"/>
      <c r="J277" s="8"/>
      <c r="K277" s="8"/>
      <c r="L277" s="8"/>
    </row>
    <row r="278" spans="1:12" s="2" customFormat="1" x14ac:dyDescent="0.25">
      <c r="A278" s="2">
        <f t="shared" si="8"/>
        <v>858936.53000000073</v>
      </c>
      <c r="B278" s="21">
        <v>42361</v>
      </c>
      <c r="C278" s="5">
        <v>2679</v>
      </c>
      <c r="D278" s="12" t="s">
        <v>226</v>
      </c>
      <c r="E278" s="13">
        <v>75000</v>
      </c>
      <c r="F278" s="4"/>
      <c r="G278" s="4">
        <f t="shared" si="9"/>
        <v>783936.53000000073</v>
      </c>
      <c r="H278" s="8"/>
      <c r="I278" s="8"/>
      <c r="J278" s="8"/>
      <c r="K278" s="8"/>
      <c r="L278" s="8"/>
    </row>
    <row r="279" spans="1:12" s="2" customFormat="1" ht="30" x14ac:dyDescent="0.25">
      <c r="A279" s="2">
        <f t="shared" si="8"/>
        <v>783936.53000000073</v>
      </c>
      <c r="B279" s="21">
        <v>42361</v>
      </c>
      <c r="C279" s="5">
        <v>2680</v>
      </c>
      <c r="D279" s="12" t="s">
        <v>227</v>
      </c>
      <c r="E279" s="13">
        <v>10000</v>
      </c>
      <c r="F279" s="4"/>
      <c r="G279" s="4">
        <f t="shared" si="9"/>
        <v>773936.53000000073</v>
      </c>
      <c r="H279" s="8"/>
      <c r="I279" s="8"/>
      <c r="J279" s="8"/>
      <c r="K279" s="8"/>
      <c r="L279" s="8"/>
    </row>
    <row r="280" spans="1:12" s="2" customFormat="1" x14ac:dyDescent="0.25">
      <c r="A280" s="2">
        <f t="shared" si="8"/>
        <v>773936.53000000073</v>
      </c>
      <c r="B280" s="21">
        <v>42361</v>
      </c>
      <c r="C280" s="5"/>
      <c r="D280" s="12" t="s">
        <v>176</v>
      </c>
      <c r="E280" s="13">
        <v>6902</v>
      </c>
      <c r="F280" s="4"/>
      <c r="G280" s="4">
        <f t="shared" si="9"/>
        <v>767034.53000000073</v>
      </c>
      <c r="H280" s="8"/>
      <c r="I280" s="8"/>
      <c r="J280" s="8"/>
      <c r="K280" s="8"/>
      <c r="L280" s="8"/>
    </row>
    <row r="281" spans="1:12" s="2" customFormat="1" x14ac:dyDescent="0.25">
      <c r="A281" s="2">
        <f t="shared" si="8"/>
        <v>767034.53000000073</v>
      </c>
      <c r="B281" s="21">
        <v>42361</v>
      </c>
      <c r="C281" s="5"/>
      <c r="D281" s="12" t="s">
        <v>176</v>
      </c>
      <c r="E281" s="13">
        <v>5336</v>
      </c>
      <c r="F281" s="4"/>
      <c r="G281" s="4">
        <f t="shared" si="9"/>
        <v>761698.53000000073</v>
      </c>
      <c r="H281" s="8"/>
      <c r="I281" s="8"/>
      <c r="J281" s="8"/>
      <c r="K281" s="8"/>
      <c r="L281" s="8"/>
    </row>
    <row r="282" spans="1:12" s="2" customFormat="1" x14ac:dyDescent="0.25">
      <c r="A282" s="2">
        <f t="shared" si="8"/>
        <v>761698.53000000073</v>
      </c>
      <c r="B282" s="21">
        <v>42361</v>
      </c>
      <c r="C282" s="5"/>
      <c r="D282" s="12" t="s">
        <v>176</v>
      </c>
      <c r="E282" s="13">
        <v>4883.6000000000004</v>
      </c>
      <c r="F282" s="4"/>
      <c r="G282" s="4">
        <f t="shared" si="9"/>
        <v>756814.93000000075</v>
      </c>
      <c r="H282" s="8"/>
      <c r="I282" s="8"/>
      <c r="J282" s="8"/>
      <c r="K282" s="8"/>
      <c r="L282" s="8"/>
    </row>
    <row r="283" spans="1:12" s="2" customFormat="1" x14ac:dyDescent="0.25">
      <c r="A283" s="2">
        <f t="shared" si="8"/>
        <v>756814.93000000075</v>
      </c>
      <c r="B283" s="21">
        <v>42361</v>
      </c>
      <c r="C283" s="5"/>
      <c r="D283" s="12" t="s">
        <v>228</v>
      </c>
      <c r="E283" s="13">
        <v>4500</v>
      </c>
      <c r="F283" s="4"/>
      <c r="G283" s="4">
        <f t="shared" si="9"/>
        <v>752314.93000000075</v>
      </c>
      <c r="H283" s="8"/>
      <c r="I283" s="8"/>
      <c r="J283" s="8"/>
      <c r="K283" s="8"/>
      <c r="L283" s="8"/>
    </row>
    <row r="284" spans="1:12" s="2" customFormat="1" x14ac:dyDescent="0.25">
      <c r="A284" s="2">
        <f t="shared" si="8"/>
        <v>752314.93000000075</v>
      </c>
      <c r="B284" s="21">
        <v>42361</v>
      </c>
      <c r="C284" s="5"/>
      <c r="D284" s="12" t="s">
        <v>228</v>
      </c>
      <c r="E284" s="13">
        <v>60000</v>
      </c>
      <c r="F284" s="4"/>
      <c r="G284" s="4">
        <f t="shared" si="9"/>
        <v>692314.93000000075</v>
      </c>
      <c r="H284" s="8"/>
      <c r="I284" s="8"/>
      <c r="J284" s="8"/>
      <c r="K284" s="8"/>
      <c r="L284" s="8"/>
    </row>
    <row r="285" spans="1:12" s="2" customFormat="1" x14ac:dyDescent="0.25">
      <c r="A285" s="2">
        <f t="shared" si="8"/>
        <v>692314.93000000075</v>
      </c>
      <c r="B285" s="21">
        <v>42361</v>
      </c>
      <c r="C285" s="5"/>
      <c r="D285" s="12" t="s">
        <v>176</v>
      </c>
      <c r="E285" s="13">
        <v>7500</v>
      </c>
      <c r="F285" s="4"/>
      <c r="G285" s="4">
        <f t="shared" si="9"/>
        <v>684814.93000000075</v>
      </c>
      <c r="H285" s="8"/>
      <c r="I285" s="8"/>
      <c r="J285" s="8"/>
      <c r="K285" s="8"/>
      <c r="L285" s="8"/>
    </row>
    <row r="286" spans="1:12" s="2" customFormat="1" x14ac:dyDescent="0.25">
      <c r="A286" s="2">
        <f t="shared" si="8"/>
        <v>684814.93000000075</v>
      </c>
      <c r="B286" s="21">
        <v>42362</v>
      </c>
      <c r="C286" s="5">
        <v>2681</v>
      </c>
      <c r="D286" s="12" t="s">
        <v>47</v>
      </c>
      <c r="E286" s="13">
        <v>3016</v>
      </c>
      <c r="F286" s="4"/>
      <c r="G286" s="4">
        <f t="shared" si="9"/>
        <v>681798.93000000075</v>
      </c>
      <c r="H286" s="8"/>
      <c r="I286" s="8"/>
      <c r="J286" s="8"/>
      <c r="K286" s="8"/>
      <c r="L286" s="8"/>
    </row>
    <row r="287" spans="1:12" s="2" customFormat="1" x14ac:dyDescent="0.25">
      <c r="A287" s="2">
        <f t="shared" si="8"/>
        <v>681798.93000000075</v>
      </c>
      <c r="B287" s="21">
        <v>42366</v>
      </c>
      <c r="C287" s="5">
        <v>2682</v>
      </c>
      <c r="D287" s="12" t="s">
        <v>229</v>
      </c>
      <c r="E287" s="13">
        <v>1145.01</v>
      </c>
      <c r="F287" s="4"/>
      <c r="G287" s="4">
        <f t="shared" si="9"/>
        <v>680653.92000000074</v>
      </c>
      <c r="H287" s="8"/>
      <c r="I287" s="8"/>
      <c r="J287" s="8"/>
      <c r="K287" s="8"/>
      <c r="L287" s="8"/>
    </row>
    <row r="288" spans="1:12" s="2" customFormat="1" ht="30" x14ac:dyDescent="0.25">
      <c r="A288" s="2">
        <f t="shared" si="8"/>
        <v>680653.92000000074</v>
      </c>
      <c r="B288" s="21">
        <v>42366</v>
      </c>
      <c r="C288" s="5">
        <v>2683</v>
      </c>
      <c r="D288" s="12" t="s">
        <v>230</v>
      </c>
      <c r="E288" s="13">
        <v>4060</v>
      </c>
      <c r="F288" s="4"/>
      <c r="G288" s="4">
        <f t="shared" si="9"/>
        <v>676593.92000000074</v>
      </c>
      <c r="H288" s="8"/>
      <c r="I288" s="8"/>
      <c r="J288" s="8"/>
      <c r="K288" s="8"/>
      <c r="L288" s="8"/>
    </row>
    <row r="289" spans="1:12" s="2" customFormat="1" x14ac:dyDescent="0.25">
      <c r="A289" s="2">
        <f t="shared" si="8"/>
        <v>676593.92000000074</v>
      </c>
      <c r="B289" s="21">
        <v>42366</v>
      </c>
      <c r="C289" s="5"/>
      <c r="D289" s="12" t="s">
        <v>176</v>
      </c>
      <c r="E289" s="13"/>
      <c r="F289" s="4">
        <v>19509.11</v>
      </c>
      <c r="G289" s="4">
        <f t="shared" si="9"/>
        <v>696103.03000000073</v>
      </c>
      <c r="H289" s="8"/>
      <c r="I289" s="8"/>
      <c r="J289" s="8"/>
      <c r="K289" s="8"/>
      <c r="L289" s="8"/>
    </row>
    <row r="290" spans="1:12" s="2" customFormat="1" x14ac:dyDescent="0.25">
      <c r="A290" s="2">
        <f t="shared" si="8"/>
        <v>696103.03000000073</v>
      </c>
      <c r="B290" s="21">
        <v>42366</v>
      </c>
      <c r="C290" s="5"/>
      <c r="D290" s="12" t="s">
        <v>176</v>
      </c>
      <c r="E290" s="13"/>
      <c r="F290" s="4">
        <v>5758.66</v>
      </c>
      <c r="G290" s="4">
        <f t="shared" si="9"/>
        <v>701861.69000000076</v>
      </c>
      <c r="H290" s="8"/>
      <c r="I290" s="8"/>
      <c r="J290" s="8"/>
      <c r="K290" s="8"/>
      <c r="L290" s="8"/>
    </row>
    <row r="291" spans="1:12" s="2" customFormat="1" x14ac:dyDescent="0.25">
      <c r="A291" s="2">
        <f t="shared" si="8"/>
        <v>701861.69000000076</v>
      </c>
      <c r="B291" s="21">
        <v>42366</v>
      </c>
      <c r="C291" s="5"/>
      <c r="D291" s="12" t="s">
        <v>231</v>
      </c>
      <c r="E291" s="13"/>
      <c r="F291" s="4">
        <v>7748.07</v>
      </c>
      <c r="G291" s="4">
        <f t="shared" si="9"/>
        <v>709609.76000000071</v>
      </c>
      <c r="H291" s="8"/>
      <c r="I291" s="8"/>
      <c r="J291" s="8"/>
      <c r="K291" s="8"/>
      <c r="L291" s="8"/>
    </row>
    <row r="292" spans="1:12" s="2" customFormat="1" x14ac:dyDescent="0.25">
      <c r="A292" s="2">
        <f t="shared" si="8"/>
        <v>709609.76000000071</v>
      </c>
      <c r="B292" s="21">
        <v>42366</v>
      </c>
      <c r="C292" s="5"/>
      <c r="D292" s="12" t="s">
        <v>231</v>
      </c>
      <c r="E292" s="13"/>
      <c r="F292" s="4">
        <v>274923.7</v>
      </c>
      <c r="G292" s="4">
        <f t="shared" si="9"/>
        <v>984533.46000000066</v>
      </c>
      <c r="H292" s="8"/>
      <c r="I292" s="8"/>
      <c r="J292" s="8"/>
      <c r="K292" s="8"/>
      <c r="L292" s="8"/>
    </row>
    <row r="293" spans="1:12" s="2" customFormat="1" x14ac:dyDescent="0.25">
      <c r="A293" s="2">
        <f t="shared" si="8"/>
        <v>984533.46000000066</v>
      </c>
      <c r="B293" s="21">
        <v>42366</v>
      </c>
      <c r="C293" s="5"/>
      <c r="D293" s="12" t="s">
        <v>231</v>
      </c>
      <c r="E293" s="13"/>
      <c r="F293" s="4">
        <v>49849.64</v>
      </c>
      <c r="G293" s="4">
        <f t="shared" si="9"/>
        <v>1034383.1000000007</v>
      </c>
      <c r="H293" s="8"/>
      <c r="I293" s="8"/>
      <c r="J293" s="8"/>
      <c r="K293" s="8"/>
      <c r="L293" s="8"/>
    </row>
    <row r="294" spans="1:12" s="2" customFormat="1" ht="30" x14ac:dyDescent="0.25">
      <c r="A294" s="2">
        <f t="shared" si="8"/>
        <v>1034383.1000000007</v>
      </c>
      <c r="B294" s="21">
        <v>42366</v>
      </c>
      <c r="C294" s="5" t="s">
        <v>9</v>
      </c>
      <c r="D294" s="25" t="s">
        <v>232</v>
      </c>
      <c r="E294" s="13">
        <v>3735.49</v>
      </c>
      <c r="F294" s="4"/>
      <c r="G294" s="4">
        <f t="shared" si="9"/>
        <v>1030647.6100000007</v>
      </c>
      <c r="H294" s="8"/>
      <c r="I294" s="8"/>
      <c r="J294" s="8"/>
      <c r="K294" s="8"/>
      <c r="L294" s="8"/>
    </row>
    <row r="295" spans="1:12" s="2" customFormat="1" x14ac:dyDescent="0.25">
      <c r="A295" s="2">
        <f t="shared" si="8"/>
        <v>1030647.6100000007</v>
      </c>
      <c r="B295" s="21">
        <v>42367</v>
      </c>
      <c r="C295" s="5" t="s">
        <v>9</v>
      </c>
      <c r="D295" s="25" t="s">
        <v>233</v>
      </c>
      <c r="E295" s="13">
        <v>3492.64</v>
      </c>
      <c r="F295" s="4"/>
      <c r="G295" s="4">
        <f t="shared" si="9"/>
        <v>1027154.9700000007</v>
      </c>
      <c r="H295" s="8"/>
      <c r="I295" s="8"/>
      <c r="J295" s="8"/>
      <c r="K295" s="8"/>
      <c r="L295" s="8"/>
    </row>
    <row r="296" spans="1:12" s="2" customFormat="1" x14ac:dyDescent="0.25">
      <c r="A296" s="2">
        <f t="shared" si="8"/>
        <v>1027154.9700000007</v>
      </c>
      <c r="B296" s="21">
        <v>42367</v>
      </c>
      <c r="C296" s="5"/>
      <c r="D296" s="12" t="s">
        <v>176</v>
      </c>
      <c r="E296" s="13"/>
      <c r="F296" s="4">
        <v>56925.29</v>
      </c>
      <c r="G296" s="4">
        <f t="shared" si="9"/>
        <v>1084080.2600000007</v>
      </c>
      <c r="H296" s="8"/>
      <c r="I296" s="8"/>
      <c r="J296" s="8"/>
      <c r="K296" s="8"/>
      <c r="L296" s="8"/>
    </row>
    <row r="297" spans="1:12" s="2" customFormat="1" x14ac:dyDescent="0.25">
      <c r="A297" s="2">
        <f t="shared" si="8"/>
        <v>1084080.2600000007</v>
      </c>
      <c r="B297" s="21">
        <v>42367</v>
      </c>
      <c r="C297" s="5"/>
      <c r="D297" s="12"/>
      <c r="E297" s="13"/>
      <c r="F297" s="4"/>
      <c r="G297" s="4">
        <f t="shared" si="9"/>
        <v>1084080.2600000007</v>
      </c>
      <c r="H297" s="8"/>
      <c r="I297" s="8"/>
      <c r="J297" s="8"/>
      <c r="K297" s="8"/>
      <c r="L297" s="8"/>
    </row>
    <row r="298" spans="1:12" s="2" customFormat="1" x14ac:dyDescent="0.25">
      <c r="A298" s="2">
        <f t="shared" si="8"/>
        <v>1084080.2600000007</v>
      </c>
      <c r="B298" s="21">
        <v>42368</v>
      </c>
      <c r="C298" s="5" t="s">
        <v>9</v>
      </c>
      <c r="D298" s="25" t="s">
        <v>234</v>
      </c>
      <c r="E298" s="13">
        <v>942</v>
      </c>
      <c r="F298" s="4"/>
      <c r="G298" s="4">
        <f t="shared" si="9"/>
        <v>1083138.2600000007</v>
      </c>
      <c r="H298" s="8"/>
      <c r="I298" s="8"/>
      <c r="J298" s="8"/>
      <c r="K298" s="8"/>
      <c r="L298" s="8"/>
    </row>
    <row r="299" spans="1:12" s="2" customFormat="1" ht="30" x14ac:dyDescent="0.25">
      <c r="A299" s="2">
        <f t="shared" si="8"/>
        <v>1083138.2600000007</v>
      </c>
      <c r="B299" s="21">
        <v>42368</v>
      </c>
      <c r="C299" s="5" t="s">
        <v>9</v>
      </c>
      <c r="D299" s="12" t="s">
        <v>235</v>
      </c>
      <c r="E299" s="13">
        <v>2000</v>
      </c>
      <c r="F299" s="4"/>
      <c r="G299" s="4">
        <f t="shared" si="9"/>
        <v>1081138.2600000007</v>
      </c>
      <c r="H299" s="8"/>
      <c r="I299" s="8"/>
      <c r="J299" s="8"/>
      <c r="K299" s="8"/>
      <c r="L299" s="8"/>
    </row>
    <row r="300" spans="1:12" s="2" customFormat="1" x14ac:dyDescent="0.25">
      <c r="A300" s="2">
        <f t="shared" si="8"/>
        <v>1081138.2600000007</v>
      </c>
      <c r="B300" s="21">
        <v>42368</v>
      </c>
      <c r="C300" s="5" t="s">
        <v>9</v>
      </c>
      <c r="D300" s="25" t="s">
        <v>236</v>
      </c>
      <c r="E300" s="13">
        <v>2030</v>
      </c>
      <c r="F300" s="4"/>
      <c r="G300" s="4">
        <f t="shared" si="9"/>
        <v>1079108.2600000007</v>
      </c>
      <c r="H300" s="8"/>
      <c r="I300" s="8"/>
      <c r="J300" s="8"/>
      <c r="K300" s="8"/>
      <c r="L300" s="8"/>
    </row>
    <row r="301" spans="1:12" s="2" customFormat="1" x14ac:dyDescent="0.25">
      <c r="A301" s="2">
        <f t="shared" si="8"/>
        <v>1079108.2600000007</v>
      </c>
      <c r="B301" s="21">
        <v>42368</v>
      </c>
      <c r="C301" s="5" t="s">
        <v>9</v>
      </c>
      <c r="D301" s="25" t="s">
        <v>64</v>
      </c>
      <c r="E301" s="13">
        <v>17800.009999999998</v>
      </c>
      <c r="F301" s="4"/>
      <c r="G301" s="4">
        <f t="shared" si="9"/>
        <v>1061308.2500000007</v>
      </c>
      <c r="H301" s="8"/>
      <c r="I301" s="8"/>
      <c r="J301" s="8"/>
      <c r="K301" s="8"/>
      <c r="L301" s="8"/>
    </row>
    <row r="302" spans="1:12" s="2" customFormat="1" x14ac:dyDescent="0.25">
      <c r="A302" s="2">
        <f t="shared" si="8"/>
        <v>1061308.2500000007</v>
      </c>
      <c r="B302" s="21">
        <v>42368</v>
      </c>
      <c r="C302" s="5" t="s">
        <v>9</v>
      </c>
      <c r="D302" s="25" t="s">
        <v>237</v>
      </c>
      <c r="E302" s="13">
        <v>5148.08</v>
      </c>
      <c r="F302" s="4"/>
      <c r="G302" s="4">
        <f t="shared" si="9"/>
        <v>1056160.1700000006</v>
      </c>
      <c r="H302" s="8"/>
      <c r="I302" s="8"/>
      <c r="J302" s="8"/>
      <c r="K302" s="8"/>
      <c r="L302" s="8"/>
    </row>
    <row r="303" spans="1:12" s="2" customFormat="1" x14ac:dyDescent="0.25">
      <c r="A303" s="2">
        <f t="shared" si="8"/>
        <v>1056160.1700000006</v>
      </c>
      <c r="B303" s="21">
        <v>42368</v>
      </c>
      <c r="C303" s="5" t="s">
        <v>9</v>
      </c>
      <c r="D303" s="25" t="s">
        <v>237</v>
      </c>
      <c r="E303" s="13">
        <v>15577.21</v>
      </c>
      <c r="F303" s="4"/>
      <c r="G303" s="4">
        <f t="shared" si="9"/>
        <v>1040582.9600000007</v>
      </c>
      <c r="H303" s="8"/>
      <c r="I303" s="8"/>
      <c r="J303" s="8"/>
      <c r="K303" s="8"/>
      <c r="L303" s="8"/>
    </row>
    <row r="304" spans="1:12" s="2" customFormat="1" x14ac:dyDescent="0.25">
      <c r="A304" s="2">
        <f t="shared" si="8"/>
        <v>1040582.9600000007</v>
      </c>
      <c r="B304" s="21">
        <v>42368</v>
      </c>
      <c r="C304" s="5" t="s">
        <v>9</v>
      </c>
      <c r="D304" s="12" t="s">
        <v>238</v>
      </c>
      <c r="E304" s="13">
        <v>6544.8</v>
      </c>
      <c r="F304" s="4"/>
      <c r="G304" s="4">
        <f t="shared" si="9"/>
        <v>1034038.1600000006</v>
      </c>
      <c r="H304" s="8"/>
      <c r="I304" s="8"/>
      <c r="J304" s="8"/>
      <c r="K304" s="8"/>
      <c r="L304" s="8"/>
    </row>
    <row r="305" spans="1:12" s="2" customFormat="1" x14ac:dyDescent="0.25">
      <c r="A305" s="2">
        <f t="shared" si="8"/>
        <v>1034038.1600000006</v>
      </c>
      <c r="B305" s="21">
        <v>42368</v>
      </c>
      <c r="C305" s="5" t="s">
        <v>9</v>
      </c>
      <c r="D305" s="12" t="s">
        <v>71</v>
      </c>
      <c r="E305" s="13">
        <v>3480</v>
      </c>
      <c r="F305" s="4"/>
      <c r="G305" s="4">
        <f t="shared" si="9"/>
        <v>1030558.1600000006</v>
      </c>
      <c r="H305" s="8"/>
      <c r="I305" s="8"/>
      <c r="J305" s="8"/>
      <c r="K305" s="8"/>
      <c r="L305" s="8"/>
    </row>
    <row r="306" spans="1:12" s="2" customFormat="1" x14ac:dyDescent="0.25">
      <c r="A306" s="2">
        <f t="shared" si="8"/>
        <v>1030558.1600000006</v>
      </c>
      <c r="B306" s="21">
        <v>42368</v>
      </c>
      <c r="C306" s="5" t="s">
        <v>9</v>
      </c>
      <c r="D306" s="12" t="s">
        <v>239</v>
      </c>
      <c r="E306" s="13">
        <v>907.12</v>
      </c>
      <c r="F306" s="4"/>
      <c r="G306" s="4">
        <f t="shared" si="9"/>
        <v>1029651.0400000006</v>
      </c>
      <c r="H306" s="8"/>
      <c r="I306" s="8"/>
      <c r="J306" s="8"/>
      <c r="K306" s="8"/>
      <c r="L306" s="8"/>
    </row>
    <row r="307" spans="1:12" s="2" customFormat="1" x14ac:dyDescent="0.25">
      <c r="A307" s="2">
        <f t="shared" si="8"/>
        <v>1029651.0400000006</v>
      </c>
      <c r="B307" s="21">
        <v>42368</v>
      </c>
      <c r="C307" s="5" t="s">
        <v>9</v>
      </c>
      <c r="D307" s="25" t="s">
        <v>240</v>
      </c>
      <c r="E307" s="13">
        <v>1047.6300000000001</v>
      </c>
      <c r="F307" s="4"/>
      <c r="G307" s="4">
        <f t="shared" si="9"/>
        <v>1028603.4100000006</v>
      </c>
      <c r="H307" s="8"/>
      <c r="I307" s="8"/>
      <c r="J307" s="8"/>
      <c r="K307" s="8"/>
      <c r="L307" s="8"/>
    </row>
    <row r="308" spans="1:12" s="2" customFormat="1" x14ac:dyDescent="0.25">
      <c r="A308" s="2">
        <f t="shared" si="8"/>
        <v>1028603.4100000006</v>
      </c>
      <c r="B308" s="21">
        <v>42368</v>
      </c>
      <c r="C308" s="5" t="s">
        <v>9</v>
      </c>
      <c r="D308" s="12" t="s">
        <v>241</v>
      </c>
      <c r="E308" s="13">
        <v>2395.4</v>
      </c>
      <c r="F308" s="4"/>
      <c r="G308" s="4">
        <f t="shared" si="9"/>
        <v>1026208.0100000006</v>
      </c>
      <c r="H308" s="8"/>
      <c r="I308" s="8"/>
      <c r="J308" s="8"/>
      <c r="K308" s="8"/>
      <c r="L308" s="8"/>
    </row>
    <row r="309" spans="1:12" s="2" customFormat="1" ht="30" x14ac:dyDescent="0.25">
      <c r="A309" s="2">
        <f t="shared" si="8"/>
        <v>1026208.0100000006</v>
      </c>
      <c r="B309" s="21">
        <v>42368</v>
      </c>
      <c r="C309" s="5" t="s">
        <v>9</v>
      </c>
      <c r="D309" s="25" t="s">
        <v>242</v>
      </c>
      <c r="E309" s="13">
        <v>29265.279999999999</v>
      </c>
      <c r="F309" s="4"/>
      <c r="G309" s="4">
        <f t="shared" si="9"/>
        <v>996942.73000000056</v>
      </c>
      <c r="H309" s="8"/>
      <c r="I309" s="8"/>
      <c r="J309" s="8"/>
      <c r="K309" s="8"/>
      <c r="L309" s="8"/>
    </row>
    <row r="310" spans="1:12" s="2" customFormat="1" x14ac:dyDescent="0.25">
      <c r="A310" s="2">
        <f t="shared" si="8"/>
        <v>996942.73000000056</v>
      </c>
      <c r="B310" s="21">
        <v>42368</v>
      </c>
      <c r="C310" s="5" t="s">
        <v>9</v>
      </c>
      <c r="D310" s="12" t="s">
        <v>243</v>
      </c>
      <c r="E310" s="13">
        <v>34000</v>
      </c>
      <c r="F310" s="4"/>
      <c r="G310" s="4">
        <f t="shared" si="9"/>
        <v>962942.73000000056</v>
      </c>
      <c r="H310" s="8"/>
      <c r="I310" s="8"/>
      <c r="J310" s="8"/>
      <c r="K310" s="8"/>
      <c r="L310" s="8"/>
    </row>
    <row r="311" spans="1:12" s="2" customFormat="1" ht="30" x14ac:dyDescent="0.25">
      <c r="A311" s="2">
        <f t="shared" si="8"/>
        <v>962942.73000000056</v>
      </c>
      <c r="B311" s="21">
        <v>42368</v>
      </c>
      <c r="C311" s="5" t="s">
        <v>9</v>
      </c>
      <c r="D311" s="12" t="s">
        <v>244</v>
      </c>
      <c r="E311" s="13">
        <v>3155.37</v>
      </c>
      <c r="F311" s="4"/>
      <c r="G311" s="4">
        <f t="shared" si="9"/>
        <v>959787.36000000057</v>
      </c>
      <c r="H311" s="8"/>
      <c r="I311" s="8"/>
      <c r="J311" s="8"/>
      <c r="K311" s="8"/>
      <c r="L311" s="8"/>
    </row>
    <row r="312" spans="1:12" s="2" customFormat="1" x14ac:dyDescent="0.25">
      <c r="A312" s="2">
        <f t="shared" si="8"/>
        <v>959787.36000000057</v>
      </c>
      <c r="B312" s="21">
        <v>42368</v>
      </c>
      <c r="C312" s="5" t="s">
        <v>9</v>
      </c>
      <c r="D312" s="12" t="s">
        <v>245</v>
      </c>
      <c r="E312" s="13">
        <v>1000</v>
      </c>
      <c r="F312" s="4"/>
      <c r="G312" s="4">
        <f t="shared" si="9"/>
        <v>958787.36000000057</v>
      </c>
      <c r="H312" s="8"/>
      <c r="I312" s="8"/>
      <c r="J312" s="8"/>
      <c r="K312" s="8"/>
      <c r="L312" s="8"/>
    </row>
    <row r="313" spans="1:12" s="2" customFormat="1" x14ac:dyDescent="0.25">
      <c r="A313" s="2">
        <f t="shared" si="8"/>
        <v>958787.36000000057</v>
      </c>
      <c r="B313" s="21">
        <v>42368</v>
      </c>
      <c r="C313" s="5" t="s">
        <v>9</v>
      </c>
      <c r="D313" s="25" t="s">
        <v>246</v>
      </c>
      <c r="E313" s="13">
        <v>8566.6</v>
      </c>
      <c r="F313" s="4"/>
      <c r="G313" s="4">
        <f t="shared" si="9"/>
        <v>950220.76000000059</v>
      </c>
      <c r="H313" s="8"/>
      <c r="I313" s="8"/>
      <c r="J313" s="8"/>
      <c r="K313" s="8"/>
      <c r="L313" s="8"/>
    </row>
    <row r="314" spans="1:12" s="2" customFormat="1" x14ac:dyDescent="0.25">
      <c r="A314" s="2">
        <f t="shared" si="8"/>
        <v>950220.76000000059</v>
      </c>
      <c r="B314" s="21">
        <v>42368</v>
      </c>
      <c r="C314" s="5" t="s">
        <v>9</v>
      </c>
      <c r="D314" s="12" t="s">
        <v>247</v>
      </c>
      <c r="E314" s="13">
        <v>19778</v>
      </c>
      <c r="F314" s="4"/>
      <c r="G314" s="4">
        <f t="shared" si="9"/>
        <v>930442.76000000059</v>
      </c>
      <c r="H314" s="8"/>
      <c r="I314" s="8"/>
      <c r="J314" s="8"/>
      <c r="K314" s="8"/>
      <c r="L314" s="8"/>
    </row>
    <row r="315" spans="1:12" s="2" customFormat="1" x14ac:dyDescent="0.25">
      <c r="A315" s="2">
        <f t="shared" si="8"/>
        <v>930442.76000000059</v>
      </c>
      <c r="B315" s="21">
        <v>42368</v>
      </c>
      <c r="C315" s="5" t="s">
        <v>9</v>
      </c>
      <c r="D315" s="25" t="s">
        <v>248</v>
      </c>
      <c r="E315" s="13">
        <v>354</v>
      </c>
      <c r="F315" s="4"/>
      <c r="G315" s="4">
        <f t="shared" si="9"/>
        <v>930088.76000000059</v>
      </c>
      <c r="H315" s="8"/>
      <c r="I315" s="8"/>
      <c r="J315" s="8"/>
      <c r="K315" s="8"/>
      <c r="L315" s="8"/>
    </row>
    <row r="316" spans="1:12" s="2" customFormat="1" x14ac:dyDescent="0.25">
      <c r="A316" s="2">
        <f t="shared" si="8"/>
        <v>930088.76000000059</v>
      </c>
      <c r="B316" s="21">
        <v>42368</v>
      </c>
      <c r="C316" s="5" t="s">
        <v>9</v>
      </c>
      <c r="D316" s="12" t="s">
        <v>249</v>
      </c>
      <c r="E316" s="13">
        <v>12000</v>
      </c>
      <c r="F316" s="4"/>
      <c r="G316" s="4">
        <f t="shared" si="9"/>
        <v>918088.76000000059</v>
      </c>
      <c r="H316" s="8"/>
      <c r="I316" s="8"/>
      <c r="J316" s="8"/>
      <c r="K316" s="8"/>
      <c r="L316" s="8"/>
    </row>
    <row r="317" spans="1:12" s="2" customFormat="1" ht="30" x14ac:dyDescent="0.25">
      <c r="A317" s="2">
        <f t="shared" si="8"/>
        <v>918088.76000000059</v>
      </c>
      <c r="B317" s="21">
        <v>42368</v>
      </c>
      <c r="C317" s="5">
        <v>2684</v>
      </c>
      <c r="D317" s="12" t="s">
        <v>250</v>
      </c>
      <c r="E317" s="13">
        <v>53397.25</v>
      </c>
      <c r="F317" s="4"/>
      <c r="G317" s="4">
        <f t="shared" si="9"/>
        <v>864691.51000000059</v>
      </c>
      <c r="H317" s="8"/>
      <c r="I317" s="8"/>
      <c r="J317" s="8"/>
      <c r="K317" s="8"/>
      <c r="L317" s="8"/>
    </row>
    <row r="318" spans="1:12" s="2" customFormat="1" ht="30" x14ac:dyDescent="0.25">
      <c r="A318" s="2">
        <f t="shared" si="8"/>
        <v>864691.51000000059</v>
      </c>
      <c r="B318" s="21">
        <v>42368</v>
      </c>
      <c r="C318" s="5">
        <v>2685</v>
      </c>
      <c r="D318" s="12" t="s">
        <v>251</v>
      </c>
      <c r="E318" s="13">
        <v>10911.21</v>
      </c>
      <c r="F318" s="4"/>
      <c r="G318" s="4">
        <f t="shared" si="9"/>
        <v>853780.30000000063</v>
      </c>
      <c r="H318" s="8"/>
      <c r="I318" s="8"/>
      <c r="J318" s="8"/>
      <c r="K318" s="8"/>
      <c r="L318" s="8"/>
    </row>
    <row r="319" spans="1:12" s="2" customFormat="1" ht="30" x14ac:dyDescent="0.25">
      <c r="A319" s="2">
        <f t="shared" si="8"/>
        <v>853780.30000000063</v>
      </c>
      <c r="B319" s="21">
        <v>42368</v>
      </c>
      <c r="C319" s="5">
        <v>2686</v>
      </c>
      <c r="D319" s="12" t="s">
        <v>252</v>
      </c>
      <c r="E319" s="13">
        <v>12736</v>
      </c>
      <c r="F319" s="4"/>
      <c r="G319" s="4">
        <f t="shared" si="9"/>
        <v>841044.30000000063</v>
      </c>
      <c r="H319" s="8"/>
      <c r="I319" s="8">
        <f>6200+880+2600+2400+500+156</f>
        <v>12736</v>
      </c>
      <c r="J319" s="8"/>
      <c r="K319" s="8"/>
      <c r="L319" s="8"/>
    </row>
    <row r="320" spans="1:12" s="2" customFormat="1" ht="30" x14ac:dyDescent="0.25">
      <c r="A320" s="2">
        <f t="shared" si="8"/>
        <v>841044.30000000063</v>
      </c>
      <c r="B320" s="21">
        <v>42368</v>
      </c>
      <c r="C320" s="5">
        <v>2687</v>
      </c>
      <c r="D320" s="12" t="s">
        <v>253</v>
      </c>
      <c r="E320" s="13">
        <v>5000</v>
      </c>
      <c r="F320" s="4"/>
      <c r="G320" s="4">
        <f t="shared" si="9"/>
        <v>836044.30000000063</v>
      </c>
      <c r="H320" s="8"/>
      <c r="I320" s="8"/>
      <c r="J320" s="8"/>
      <c r="K320" s="8"/>
      <c r="L320" s="8"/>
    </row>
    <row r="321" spans="1:12" s="2" customFormat="1" ht="30" x14ac:dyDescent="0.25">
      <c r="A321" s="2">
        <f t="shared" si="8"/>
        <v>836044.30000000063</v>
      </c>
      <c r="B321" s="21">
        <v>42368</v>
      </c>
      <c r="C321" s="5">
        <v>2688</v>
      </c>
      <c r="D321" s="12" t="s">
        <v>254</v>
      </c>
      <c r="E321" s="13">
        <v>928</v>
      </c>
      <c r="F321" s="4"/>
      <c r="G321" s="4">
        <f t="shared" si="9"/>
        <v>835116.30000000063</v>
      </c>
      <c r="H321" s="8"/>
      <c r="I321" s="8"/>
      <c r="J321" s="8"/>
      <c r="K321" s="8"/>
      <c r="L321" s="8"/>
    </row>
    <row r="322" spans="1:12" s="2" customFormat="1" x14ac:dyDescent="0.25">
      <c r="A322" s="2">
        <f t="shared" si="8"/>
        <v>835116.30000000063</v>
      </c>
      <c r="B322" s="21">
        <v>42368</v>
      </c>
      <c r="C322" s="5" t="s">
        <v>19</v>
      </c>
      <c r="D322" s="12" t="s">
        <v>255</v>
      </c>
      <c r="E322" s="13"/>
      <c r="F322" s="4">
        <v>800000</v>
      </c>
      <c r="G322" s="4">
        <f t="shared" si="9"/>
        <v>1635116.3000000007</v>
      </c>
      <c r="H322" s="8"/>
      <c r="I322" s="8"/>
      <c r="J322" s="8"/>
      <c r="K322" s="8"/>
      <c r="L322" s="8"/>
    </row>
    <row r="323" spans="1:12" s="2" customFormat="1" x14ac:dyDescent="0.25">
      <c r="A323" s="2">
        <f t="shared" si="8"/>
        <v>1635116.3000000007</v>
      </c>
      <c r="B323" s="21">
        <v>42368</v>
      </c>
      <c r="C323" s="5" t="s">
        <v>19</v>
      </c>
      <c r="D323" s="12" t="s">
        <v>256</v>
      </c>
      <c r="E323" s="13"/>
      <c r="F323" s="4">
        <v>250000</v>
      </c>
      <c r="G323" s="4">
        <f t="shared" si="9"/>
        <v>1885116.3000000007</v>
      </c>
      <c r="H323" s="8"/>
      <c r="I323" s="8"/>
      <c r="J323" s="8"/>
      <c r="K323" s="8"/>
      <c r="L323" s="8"/>
    </row>
    <row r="324" spans="1:12" s="2" customFormat="1" x14ac:dyDescent="0.25">
      <c r="A324" s="2">
        <f t="shared" si="8"/>
        <v>1885116.3000000007</v>
      </c>
      <c r="B324" s="21">
        <v>42368</v>
      </c>
      <c r="C324" s="5" t="s">
        <v>19</v>
      </c>
      <c r="D324" s="12" t="s">
        <v>257</v>
      </c>
      <c r="E324" s="13">
        <v>4000</v>
      </c>
      <c r="F324" s="4"/>
      <c r="G324" s="4">
        <f t="shared" si="9"/>
        <v>1881116.3000000007</v>
      </c>
      <c r="H324" s="8"/>
      <c r="I324" s="8"/>
      <c r="J324" s="8"/>
      <c r="K324" s="8"/>
      <c r="L324" s="8"/>
    </row>
    <row r="325" spans="1:12" s="2" customFormat="1" ht="30" x14ac:dyDescent="0.25">
      <c r="A325" s="2">
        <f t="shared" si="8"/>
        <v>1881116.3000000007</v>
      </c>
      <c r="B325" s="21">
        <v>42368</v>
      </c>
      <c r="C325" s="5" t="s">
        <v>19</v>
      </c>
      <c r="D325" s="12" t="s">
        <v>258</v>
      </c>
      <c r="E325" s="13">
        <v>3524.14</v>
      </c>
      <c r="F325" s="4"/>
      <c r="G325" s="4">
        <f t="shared" si="9"/>
        <v>1877592.1600000008</v>
      </c>
      <c r="H325" s="8"/>
      <c r="I325" s="8"/>
      <c r="J325" s="8"/>
      <c r="K325" s="8"/>
      <c r="L325" s="8"/>
    </row>
    <row r="326" spans="1:12" s="2" customFormat="1" ht="30" x14ac:dyDescent="0.25">
      <c r="A326" s="2">
        <f t="shared" si="8"/>
        <v>1877592.1600000008</v>
      </c>
      <c r="B326" s="21">
        <v>42368</v>
      </c>
      <c r="C326" s="5" t="s">
        <v>19</v>
      </c>
      <c r="D326" s="12" t="s">
        <v>259</v>
      </c>
      <c r="E326" s="13">
        <v>2958.14</v>
      </c>
      <c r="F326" s="4"/>
      <c r="G326" s="4">
        <f t="shared" si="9"/>
        <v>1874634.0200000009</v>
      </c>
      <c r="H326" s="8"/>
      <c r="I326" s="8"/>
      <c r="J326" s="8"/>
      <c r="K326" s="8"/>
      <c r="L326" s="8"/>
    </row>
    <row r="327" spans="1:12" s="2" customFormat="1" ht="30" x14ac:dyDescent="0.25">
      <c r="A327" s="2">
        <f t="shared" ref="A327:A370" si="10">G326</f>
        <v>1874634.0200000009</v>
      </c>
      <c r="B327" s="21">
        <v>42368</v>
      </c>
      <c r="C327" s="5" t="s">
        <v>19</v>
      </c>
      <c r="D327" s="12" t="s">
        <v>260</v>
      </c>
      <c r="E327" s="13">
        <v>3524.14</v>
      </c>
      <c r="F327" s="4"/>
      <c r="G327" s="4">
        <f t="shared" ref="G327:G365" si="11">A327-E327+F327</f>
        <v>1871109.8800000011</v>
      </c>
      <c r="H327" s="8"/>
      <c r="I327" s="8"/>
      <c r="J327" s="8"/>
      <c r="K327" s="8"/>
      <c r="L327" s="8"/>
    </row>
    <row r="328" spans="1:12" s="2" customFormat="1" ht="30" x14ac:dyDescent="0.25">
      <c r="A328" s="2">
        <f t="shared" si="10"/>
        <v>1871109.8800000011</v>
      </c>
      <c r="B328" s="21">
        <v>42368</v>
      </c>
      <c r="C328" s="5" t="s">
        <v>19</v>
      </c>
      <c r="D328" s="12" t="s">
        <v>261</v>
      </c>
      <c r="E328" s="13">
        <v>2000</v>
      </c>
      <c r="F328" s="4"/>
      <c r="G328" s="4">
        <f t="shared" si="11"/>
        <v>1869109.8800000011</v>
      </c>
      <c r="H328" s="8"/>
      <c r="I328" s="8"/>
      <c r="J328" s="8"/>
      <c r="K328" s="8"/>
      <c r="L328" s="8"/>
    </row>
    <row r="329" spans="1:12" s="2" customFormat="1" ht="30" x14ac:dyDescent="0.25">
      <c r="A329" s="2">
        <f t="shared" si="10"/>
        <v>1869109.8800000011</v>
      </c>
      <c r="B329" s="21">
        <v>42368</v>
      </c>
      <c r="C329" s="5" t="s">
        <v>19</v>
      </c>
      <c r="D329" s="12" t="s">
        <v>262</v>
      </c>
      <c r="E329" s="13">
        <v>3536</v>
      </c>
      <c r="F329" s="4"/>
      <c r="G329" s="4">
        <f t="shared" si="11"/>
        <v>1865573.8800000011</v>
      </c>
      <c r="H329" s="8"/>
      <c r="I329" s="8"/>
      <c r="J329" s="8"/>
      <c r="K329" s="8"/>
      <c r="L329" s="8"/>
    </row>
    <row r="330" spans="1:12" s="2" customFormat="1" ht="30" x14ac:dyDescent="0.25">
      <c r="A330" s="2">
        <f t="shared" si="10"/>
        <v>1865573.8800000011</v>
      </c>
      <c r="B330" s="21">
        <v>42368</v>
      </c>
      <c r="C330" s="5" t="s">
        <v>19</v>
      </c>
      <c r="D330" s="12" t="s">
        <v>263</v>
      </c>
      <c r="E330" s="13">
        <v>3524.14</v>
      </c>
      <c r="F330" s="4"/>
      <c r="G330" s="4">
        <f t="shared" si="11"/>
        <v>1862049.7400000012</v>
      </c>
      <c r="H330" s="8"/>
      <c r="I330" s="8"/>
      <c r="J330" s="8"/>
      <c r="K330" s="8"/>
      <c r="L330" s="8"/>
    </row>
    <row r="331" spans="1:12" s="2" customFormat="1" ht="30" x14ac:dyDescent="0.25">
      <c r="A331" s="2">
        <f t="shared" si="10"/>
        <v>1862049.7400000012</v>
      </c>
      <c r="B331" s="21">
        <v>42368</v>
      </c>
      <c r="C331" s="5" t="s">
        <v>19</v>
      </c>
      <c r="D331" s="12" t="s">
        <v>264</v>
      </c>
      <c r="E331" s="13">
        <v>3948.34</v>
      </c>
      <c r="F331" s="4"/>
      <c r="G331" s="4">
        <f t="shared" si="11"/>
        <v>1858101.4000000011</v>
      </c>
      <c r="H331" s="8"/>
      <c r="I331" s="8"/>
      <c r="J331" s="8"/>
      <c r="K331" s="8"/>
      <c r="L331" s="8"/>
    </row>
    <row r="332" spans="1:12" s="2" customFormat="1" x14ac:dyDescent="0.25">
      <c r="A332" s="2">
        <f t="shared" si="10"/>
        <v>1858101.4000000011</v>
      </c>
      <c r="B332" s="21">
        <v>42368</v>
      </c>
      <c r="C332" s="5" t="s">
        <v>19</v>
      </c>
      <c r="D332" s="12" t="s">
        <v>265</v>
      </c>
      <c r="E332" s="13">
        <f>539753.73-7150</f>
        <v>532603.73</v>
      </c>
      <c r="F332" s="4"/>
      <c r="G332" s="4">
        <f t="shared" si="11"/>
        <v>1325497.6700000011</v>
      </c>
      <c r="H332" s="8"/>
      <c r="I332" s="8"/>
      <c r="J332" s="8"/>
      <c r="K332" s="8"/>
      <c r="L332" s="8"/>
    </row>
    <row r="333" spans="1:12" s="2" customFormat="1" ht="30" x14ac:dyDescent="0.25">
      <c r="A333" s="2">
        <f t="shared" si="10"/>
        <v>1325497.6700000011</v>
      </c>
      <c r="B333" s="21">
        <v>42368</v>
      </c>
      <c r="C333" s="5" t="s">
        <v>19</v>
      </c>
      <c r="D333" s="12" t="s">
        <v>266</v>
      </c>
      <c r="E333" s="13">
        <v>7150</v>
      </c>
      <c r="F333" s="4"/>
      <c r="G333" s="4">
        <f t="shared" si="11"/>
        <v>1318347.6700000011</v>
      </c>
      <c r="H333" s="8"/>
      <c r="I333" s="8"/>
      <c r="J333" s="8"/>
      <c r="K333" s="8"/>
      <c r="L333" s="8"/>
    </row>
    <row r="334" spans="1:12" s="2" customFormat="1" ht="30" x14ac:dyDescent="0.25">
      <c r="A334" s="2">
        <f t="shared" si="10"/>
        <v>1318347.6700000011</v>
      </c>
      <c r="B334" s="21">
        <v>42368</v>
      </c>
      <c r="C334" s="5" t="s">
        <v>19</v>
      </c>
      <c r="D334" s="12" t="s">
        <v>267</v>
      </c>
      <c r="E334" s="13">
        <v>114131.81</v>
      </c>
      <c r="F334" s="4"/>
      <c r="G334" s="4">
        <f t="shared" si="11"/>
        <v>1204215.860000001</v>
      </c>
      <c r="H334" s="8"/>
      <c r="I334" s="8"/>
      <c r="J334" s="8"/>
      <c r="K334" s="8"/>
      <c r="L334" s="8"/>
    </row>
    <row r="335" spans="1:12" s="2" customFormat="1" x14ac:dyDescent="0.25">
      <c r="A335" s="2">
        <f t="shared" si="10"/>
        <v>1204215.860000001</v>
      </c>
      <c r="B335" s="21">
        <v>42368</v>
      </c>
      <c r="C335" s="5" t="s">
        <v>19</v>
      </c>
      <c r="D335" s="12" t="s">
        <v>268</v>
      </c>
      <c r="E335" s="13">
        <v>25444.05</v>
      </c>
      <c r="F335" s="4"/>
      <c r="G335" s="4">
        <f t="shared" si="11"/>
        <v>1178771.810000001</v>
      </c>
      <c r="H335" s="8"/>
      <c r="I335" s="8"/>
      <c r="J335" s="8"/>
      <c r="K335" s="8"/>
      <c r="L335" s="8"/>
    </row>
    <row r="336" spans="1:12" s="2" customFormat="1" x14ac:dyDescent="0.25">
      <c r="A336" s="2">
        <f t="shared" si="10"/>
        <v>1178771.810000001</v>
      </c>
      <c r="B336" s="21">
        <v>42368</v>
      </c>
      <c r="C336" s="5" t="s">
        <v>19</v>
      </c>
      <c r="D336" s="12" t="s">
        <v>269</v>
      </c>
      <c r="E336" s="13">
        <v>68349.17</v>
      </c>
      <c r="F336" s="4"/>
      <c r="G336" s="4">
        <f t="shared" si="11"/>
        <v>1110422.6400000011</v>
      </c>
      <c r="H336" s="8"/>
      <c r="I336" s="8"/>
      <c r="J336" s="8"/>
      <c r="K336" s="8"/>
      <c r="L336" s="8"/>
    </row>
    <row r="337" spans="1:13" s="2" customFormat="1" x14ac:dyDescent="0.25">
      <c r="A337" s="2">
        <f t="shared" si="10"/>
        <v>1110422.6400000011</v>
      </c>
      <c r="B337" s="21">
        <v>42368</v>
      </c>
      <c r="C337" s="5" t="s">
        <v>19</v>
      </c>
      <c r="D337" s="12" t="s">
        <v>270</v>
      </c>
      <c r="E337" s="13">
        <v>89084.99</v>
      </c>
      <c r="F337" s="4"/>
      <c r="G337" s="4">
        <f t="shared" si="11"/>
        <v>1021337.6500000011</v>
      </c>
      <c r="H337" s="8"/>
      <c r="I337" s="27"/>
      <c r="J337" s="42"/>
      <c r="K337" s="42"/>
      <c r="L337" s="8"/>
    </row>
    <row r="338" spans="1:13" s="2" customFormat="1" ht="30" x14ac:dyDescent="0.25">
      <c r="A338" s="2">
        <f t="shared" si="10"/>
        <v>1021337.6500000011</v>
      </c>
      <c r="B338" s="21">
        <v>42368</v>
      </c>
      <c r="C338" s="5" t="s">
        <v>19</v>
      </c>
      <c r="D338" s="12" t="s">
        <v>271</v>
      </c>
      <c r="E338" s="13">
        <v>3524.14</v>
      </c>
      <c r="F338" s="4"/>
      <c r="G338" s="4">
        <f t="shared" si="11"/>
        <v>1017813.5100000011</v>
      </c>
      <c r="H338" s="8"/>
      <c r="I338" s="42"/>
      <c r="J338" s="42"/>
      <c r="K338" s="42"/>
      <c r="L338" s="8"/>
    </row>
    <row r="339" spans="1:13" s="2" customFormat="1" ht="30" x14ac:dyDescent="0.25">
      <c r="A339" s="2">
        <f t="shared" si="10"/>
        <v>1017813.5100000011</v>
      </c>
      <c r="B339" s="21">
        <v>42368</v>
      </c>
      <c r="C339" s="5" t="s">
        <v>19</v>
      </c>
      <c r="D339" s="12" t="s">
        <v>272</v>
      </c>
      <c r="E339" s="13">
        <v>4086.23</v>
      </c>
      <c r="F339" s="4"/>
      <c r="G339" s="4">
        <f t="shared" si="11"/>
        <v>1013727.2800000011</v>
      </c>
      <c r="H339" s="8"/>
      <c r="I339" s="42"/>
      <c r="J339" s="43"/>
      <c r="K339" s="42"/>
      <c r="L339" s="8"/>
    </row>
    <row r="340" spans="1:13" s="2" customFormat="1" ht="30" x14ac:dyDescent="0.25">
      <c r="A340" s="2">
        <f t="shared" si="10"/>
        <v>1013727.2800000011</v>
      </c>
      <c r="B340" s="21">
        <v>42368</v>
      </c>
      <c r="C340" s="5" t="s">
        <v>19</v>
      </c>
      <c r="D340" s="12" t="s">
        <v>273</v>
      </c>
      <c r="E340" s="13">
        <v>1500</v>
      </c>
      <c r="F340" s="4"/>
      <c r="G340" s="4">
        <f t="shared" si="11"/>
        <v>1012227.2800000011</v>
      </c>
      <c r="H340" s="8"/>
      <c r="I340" s="42"/>
      <c r="J340" s="42"/>
      <c r="K340" s="42"/>
      <c r="L340" s="8"/>
    </row>
    <row r="341" spans="1:13" s="2" customFormat="1" x14ac:dyDescent="0.25">
      <c r="A341" s="2">
        <f t="shared" si="10"/>
        <v>1012227.2800000011</v>
      </c>
      <c r="B341" s="21">
        <v>42368</v>
      </c>
      <c r="C341" s="5" t="s">
        <v>19</v>
      </c>
      <c r="D341" s="25" t="s">
        <v>237</v>
      </c>
      <c r="E341" s="13">
        <v>10579.2</v>
      </c>
      <c r="F341" s="4"/>
      <c r="G341" s="4">
        <f t="shared" si="11"/>
        <v>1001648.0800000011</v>
      </c>
      <c r="H341" s="8"/>
      <c r="I341" s="44"/>
      <c r="J341" s="42"/>
      <c r="K341" s="42"/>
      <c r="L341" s="8"/>
    </row>
    <row r="342" spans="1:13" s="2" customFormat="1" ht="30" x14ac:dyDescent="0.25">
      <c r="A342" s="2">
        <f t="shared" si="10"/>
        <v>1001648.0800000011</v>
      </c>
      <c r="B342" s="21">
        <v>42368</v>
      </c>
      <c r="C342" s="5" t="s">
        <v>19</v>
      </c>
      <c r="D342" s="25" t="s">
        <v>274</v>
      </c>
      <c r="E342" s="13">
        <v>21779.67</v>
      </c>
      <c r="F342" s="4"/>
      <c r="G342" s="4">
        <f t="shared" si="11"/>
        <v>979868.41000000108</v>
      </c>
      <c r="H342" s="8"/>
      <c r="I342" s="42"/>
      <c r="J342" s="42"/>
      <c r="K342" s="42"/>
      <c r="L342" s="8"/>
    </row>
    <row r="343" spans="1:13" s="2" customFormat="1" ht="30" x14ac:dyDescent="0.25">
      <c r="A343" s="2">
        <f t="shared" si="10"/>
        <v>979868.41000000108</v>
      </c>
      <c r="B343" s="21">
        <v>42368</v>
      </c>
      <c r="C343" s="5" t="s">
        <v>19</v>
      </c>
      <c r="D343" s="12" t="s">
        <v>275</v>
      </c>
      <c r="E343" s="13">
        <v>12898.35</v>
      </c>
      <c r="F343" s="4"/>
      <c r="G343" s="4">
        <f t="shared" si="11"/>
        <v>966970.0600000011</v>
      </c>
      <c r="H343" s="8"/>
      <c r="I343" s="42"/>
      <c r="J343" s="42"/>
      <c r="K343" s="42"/>
      <c r="L343" s="8"/>
    </row>
    <row r="344" spans="1:13" s="2" customFormat="1" x14ac:dyDescent="0.25">
      <c r="A344" s="2">
        <f t="shared" si="10"/>
        <v>966970.0600000011</v>
      </c>
      <c r="B344" s="21">
        <v>42368</v>
      </c>
      <c r="C344" s="5" t="s">
        <v>19</v>
      </c>
      <c r="D344" s="12" t="s">
        <v>276</v>
      </c>
      <c r="E344" s="13">
        <v>3105.05</v>
      </c>
      <c r="F344" s="4"/>
      <c r="G344" s="4">
        <f t="shared" si="11"/>
        <v>963865.01000000106</v>
      </c>
      <c r="H344" s="8"/>
      <c r="I344" s="42"/>
      <c r="J344" s="45" t="s">
        <v>277</v>
      </c>
      <c r="K344" s="45"/>
      <c r="L344" s="45"/>
      <c r="M344" s="45"/>
    </row>
    <row r="345" spans="1:13" s="2" customFormat="1" x14ac:dyDescent="0.25">
      <c r="A345" s="2">
        <f t="shared" si="10"/>
        <v>963865.01000000106</v>
      </c>
      <c r="B345" s="21">
        <v>42368</v>
      </c>
      <c r="C345" s="5" t="s">
        <v>19</v>
      </c>
      <c r="D345" s="12" t="s">
        <v>278</v>
      </c>
      <c r="E345" s="13">
        <v>3901.22</v>
      </c>
      <c r="F345" s="4"/>
      <c r="G345" s="4">
        <f t="shared" si="11"/>
        <v>959963.79000000108</v>
      </c>
      <c r="H345" s="8"/>
      <c r="I345" s="46">
        <v>42369</v>
      </c>
      <c r="J345" s="9">
        <v>2690</v>
      </c>
      <c r="K345" s="2">
        <v>4347.53</v>
      </c>
      <c r="L345" s="2" t="s">
        <v>279</v>
      </c>
    </row>
    <row r="346" spans="1:13" s="2" customFormat="1" x14ac:dyDescent="0.25">
      <c r="A346" s="2">
        <f t="shared" si="10"/>
        <v>959963.79000000108</v>
      </c>
      <c r="B346" s="21">
        <v>42368</v>
      </c>
      <c r="C346" s="5" t="s">
        <v>19</v>
      </c>
      <c r="D346" s="12" t="s">
        <v>280</v>
      </c>
      <c r="E346" s="13">
        <v>3105.05</v>
      </c>
      <c r="F346" s="4"/>
      <c r="G346" s="4">
        <f t="shared" si="11"/>
        <v>956858.74000000104</v>
      </c>
      <c r="H346" s="8"/>
      <c r="I346" s="46">
        <v>42361</v>
      </c>
      <c r="J346" s="9">
        <v>2671</v>
      </c>
      <c r="K346" s="2">
        <v>9425.8799999999992</v>
      </c>
      <c r="L346" s="2" t="s">
        <v>281</v>
      </c>
    </row>
    <row r="347" spans="1:13" s="2" customFormat="1" ht="30" x14ac:dyDescent="0.25">
      <c r="A347" s="2">
        <f t="shared" si="10"/>
        <v>956858.74000000104</v>
      </c>
      <c r="B347" s="21">
        <v>42368</v>
      </c>
      <c r="C347" s="5" t="s">
        <v>19</v>
      </c>
      <c r="D347" s="12" t="s">
        <v>282</v>
      </c>
      <c r="E347" s="13">
        <v>15593.852999999999</v>
      </c>
      <c r="F347" s="4"/>
      <c r="G347" s="4">
        <f t="shared" si="11"/>
        <v>941264.88700000104</v>
      </c>
      <c r="H347" s="8"/>
      <c r="I347" s="46">
        <v>42361</v>
      </c>
      <c r="J347" s="9">
        <v>2668</v>
      </c>
      <c r="K347" s="2">
        <v>2020</v>
      </c>
      <c r="L347" s="2" t="s">
        <v>283</v>
      </c>
    </row>
    <row r="348" spans="1:13" s="2" customFormat="1" x14ac:dyDescent="0.25">
      <c r="A348" s="2">
        <f t="shared" si="10"/>
        <v>941264.88700000104</v>
      </c>
      <c r="B348" s="21">
        <v>42369</v>
      </c>
      <c r="C348" s="5"/>
      <c r="D348" s="12" t="s">
        <v>284</v>
      </c>
      <c r="E348" s="13"/>
      <c r="F348" s="4">
        <v>153206.39999999999</v>
      </c>
      <c r="G348" s="4">
        <f t="shared" si="11"/>
        <v>1094471.2870000009</v>
      </c>
      <c r="H348" s="8"/>
      <c r="I348" s="46">
        <v>42352</v>
      </c>
      <c r="J348" s="9">
        <v>2641</v>
      </c>
      <c r="K348" s="2">
        <v>17928.939999999999</v>
      </c>
      <c r="L348" s="2" t="s">
        <v>285</v>
      </c>
      <c r="M348" s="2" t="s">
        <v>286</v>
      </c>
    </row>
    <row r="349" spans="1:13" s="2" customFormat="1" x14ac:dyDescent="0.25">
      <c r="A349" s="2">
        <f t="shared" si="10"/>
        <v>1094471.2870000009</v>
      </c>
      <c r="B349" s="21">
        <v>42369</v>
      </c>
      <c r="C349" s="5"/>
      <c r="D349" s="12" t="s">
        <v>284</v>
      </c>
      <c r="E349" s="13"/>
      <c r="F349" s="4">
        <v>42684.83</v>
      </c>
      <c r="G349" s="4">
        <f t="shared" si="11"/>
        <v>1137156.117000001</v>
      </c>
      <c r="H349" s="8"/>
      <c r="I349" s="42"/>
      <c r="K349" s="2">
        <v>39299.760000000002</v>
      </c>
      <c r="L349" s="2" t="s">
        <v>287</v>
      </c>
      <c r="M349" s="2" t="s">
        <v>288</v>
      </c>
    </row>
    <row r="350" spans="1:13" s="2" customFormat="1" x14ac:dyDescent="0.25">
      <c r="A350" s="2">
        <f t="shared" si="10"/>
        <v>1137156.117000001</v>
      </c>
      <c r="B350" s="21">
        <v>42369</v>
      </c>
      <c r="C350" s="5" t="s">
        <v>19</v>
      </c>
      <c r="D350" s="25" t="s">
        <v>88</v>
      </c>
      <c r="E350" s="13">
        <v>10788</v>
      </c>
      <c r="F350" s="4"/>
      <c r="G350" s="4">
        <f t="shared" si="11"/>
        <v>1126368.117000001</v>
      </c>
      <c r="H350" s="8"/>
      <c r="I350" s="42"/>
      <c r="K350" s="2">
        <v>37136.839999999997</v>
      </c>
      <c r="L350" s="2" t="s">
        <v>289</v>
      </c>
      <c r="M350" s="2" t="s">
        <v>288</v>
      </c>
    </row>
    <row r="351" spans="1:13" s="2" customFormat="1" ht="30" x14ac:dyDescent="0.25">
      <c r="A351" s="2">
        <f t="shared" si="10"/>
        <v>1126368.117000001</v>
      </c>
      <c r="B351" s="21">
        <v>42369</v>
      </c>
      <c r="C351" s="5">
        <v>2689</v>
      </c>
      <c r="D351" s="12" t="s">
        <v>290</v>
      </c>
      <c r="E351" s="13">
        <v>20084.310000000001</v>
      </c>
      <c r="F351" s="4"/>
      <c r="G351" s="4">
        <f t="shared" si="11"/>
        <v>1106283.807000001</v>
      </c>
      <c r="H351" s="8"/>
      <c r="I351" s="42"/>
      <c r="K351" s="2">
        <v>38645.56</v>
      </c>
      <c r="L351" s="2" t="s">
        <v>291</v>
      </c>
      <c r="M351" s="2" t="s">
        <v>288</v>
      </c>
    </row>
    <row r="352" spans="1:13" s="2" customFormat="1" x14ac:dyDescent="0.25">
      <c r="A352" s="2">
        <f t="shared" si="10"/>
        <v>1106283.807000001</v>
      </c>
      <c r="B352" s="21">
        <v>42369</v>
      </c>
      <c r="C352" s="5">
        <v>2690</v>
      </c>
      <c r="D352" s="12" t="s">
        <v>292</v>
      </c>
      <c r="E352" s="13">
        <v>4347.53</v>
      </c>
      <c r="F352" s="4"/>
      <c r="G352" s="4">
        <f t="shared" si="11"/>
        <v>1101936.2770000009</v>
      </c>
      <c r="I352" s="47"/>
      <c r="K352" s="2">
        <v>40351.72</v>
      </c>
      <c r="L352" s="2" t="s">
        <v>293</v>
      </c>
      <c r="M352" s="2" t="s">
        <v>288</v>
      </c>
    </row>
    <row r="353" spans="1:13" s="2" customFormat="1" ht="30" x14ac:dyDescent="0.25">
      <c r="A353" s="2">
        <f t="shared" si="10"/>
        <v>1101936.2770000009</v>
      </c>
      <c r="B353" s="21">
        <v>42369</v>
      </c>
      <c r="C353" s="5" t="s">
        <v>19</v>
      </c>
      <c r="D353" s="12" t="s">
        <v>294</v>
      </c>
      <c r="E353" s="13">
        <v>13200</v>
      </c>
      <c r="F353" s="4"/>
      <c r="G353" s="4">
        <f t="shared" si="11"/>
        <v>1088736.2770000009</v>
      </c>
      <c r="I353" s="47"/>
      <c r="K353" s="2">
        <v>40453.31</v>
      </c>
      <c r="L353" s="2" t="s">
        <v>295</v>
      </c>
      <c r="M353" s="2" t="s">
        <v>288</v>
      </c>
    </row>
    <row r="354" spans="1:13" s="2" customFormat="1" x14ac:dyDescent="0.25">
      <c r="A354" s="2">
        <f t="shared" si="10"/>
        <v>1088736.2770000009</v>
      </c>
      <c r="B354" s="21">
        <v>42369</v>
      </c>
      <c r="C354" s="5" t="s">
        <v>19</v>
      </c>
      <c r="D354" s="25" t="s">
        <v>296</v>
      </c>
      <c r="E354" s="13">
        <v>61854.239999999998</v>
      </c>
      <c r="F354" s="4"/>
      <c r="G354" s="4">
        <f t="shared" si="11"/>
        <v>1026882.0370000009</v>
      </c>
      <c r="I354" s="47"/>
    </row>
    <row r="355" spans="1:13" s="2" customFormat="1" ht="30" x14ac:dyDescent="0.25">
      <c r="A355" s="2">
        <f t="shared" si="10"/>
        <v>1026882.0370000009</v>
      </c>
      <c r="B355" s="21">
        <v>42369</v>
      </c>
      <c r="C355" s="5" t="s">
        <v>19</v>
      </c>
      <c r="D355" s="25" t="s">
        <v>274</v>
      </c>
      <c r="E355" s="13">
        <v>125131.44</v>
      </c>
      <c r="F355" s="4"/>
      <c r="G355" s="4">
        <f t="shared" si="11"/>
        <v>901750.597000001</v>
      </c>
      <c r="I355" s="47"/>
      <c r="K355" s="48">
        <f>SUM(K345:K354)</f>
        <v>229609.54</v>
      </c>
    </row>
    <row r="356" spans="1:13" s="2" customFormat="1" x14ac:dyDescent="0.25">
      <c r="A356" s="2">
        <f t="shared" si="10"/>
        <v>901750.597000001</v>
      </c>
      <c r="B356" s="21">
        <v>42369</v>
      </c>
      <c r="C356" s="5" t="s">
        <v>19</v>
      </c>
      <c r="D356" s="25" t="s">
        <v>297</v>
      </c>
      <c r="E356" s="13">
        <v>376</v>
      </c>
      <c r="F356" s="4"/>
      <c r="G356" s="4">
        <f t="shared" si="11"/>
        <v>901374.597000001</v>
      </c>
    </row>
    <row r="357" spans="1:13" ht="30" x14ac:dyDescent="0.25">
      <c r="A357" s="2">
        <f t="shared" si="10"/>
        <v>901374.597000001</v>
      </c>
      <c r="B357" s="21">
        <v>42369</v>
      </c>
      <c r="C357" s="5" t="s">
        <v>19</v>
      </c>
      <c r="D357" s="25" t="s">
        <v>298</v>
      </c>
      <c r="E357" s="13">
        <v>2975</v>
      </c>
      <c r="F357" s="4"/>
      <c r="G357" s="4">
        <f t="shared" si="11"/>
        <v>898399.597000001</v>
      </c>
      <c r="K357" s="2" t="s">
        <v>299</v>
      </c>
      <c r="M357" s="49">
        <v>1028936.52</v>
      </c>
    </row>
    <row r="358" spans="1:13" ht="30" x14ac:dyDescent="0.25">
      <c r="A358" s="2">
        <f t="shared" si="10"/>
        <v>898399.597000001</v>
      </c>
      <c r="B358" s="21">
        <v>42369</v>
      </c>
      <c r="C358" s="5" t="s">
        <v>19</v>
      </c>
      <c r="D358" s="12" t="s">
        <v>300</v>
      </c>
      <c r="E358" s="13">
        <v>717.2</v>
      </c>
      <c r="F358" s="4"/>
      <c r="G358" s="4">
        <f t="shared" si="11"/>
        <v>897682.39700000104</v>
      </c>
      <c r="K358" s="2" t="s">
        <v>301</v>
      </c>
      <c r="M358" s="2">
        <f>G365</f>
        <v>799326.977000001</v>
      </c>
    </row>
    <row r="359" spans="1:13" ht="30" x14ac:dyDescent="0.25">
      <c r="A359" s="2">
        <f t="shared" si="10"/>
        <v>897682.39700000104</v>
      </c>
      <c r="B359" s="21">
        <v>42369</v>
      </c>
      <c r="C359" s="5" t="s">
        <v>19</v>
      </c>
      <c r="D359" s="25" t="s">
        <v>302</v>
      </c>
      <c r="E359" s="13">
        <v>3857</v>
      </c>
      <c r="F359" s="4"/>
      <c r="G359" s="4">
        <f t="shared" si="11"/>
        <v>893825.39700000104</v>
      </c>
      <c r="K359" s="2" t="s">
        <v>303</v>
      </c>
      <c r="M359" s="2">
        <f>M358-M357</f>
        <v>-229609.54299999902</v>
      </c>
    </row>
    <row r="360" spans="1:13" x14ac:dyDescent="0.25">
      <c r="A360" s="2">
        <f t="shared" si="10"/>
        <v>893825.39700000104</v>
      </c>
      <c r="B360" s="21">
        <v>42369</v>
      </c>
      <c r="C360" s="5" t="s">
        <v>19</v>
      </c>
      <c r="D360" s="12" t="s">
        <v>67</v>
      </c>
      <c r="E360" s="13">
        <v>19449.72</v>
      </c>
      <c r="F360" s="4"/>
      <c r="G360" s="4">
        <f t="shared" si="11"/>
        <v>874375.67700000107</v>
      </c>
    </row>
    <row r="361" spans="1:13" x14ac:dyDescent="0.25">
      <c r="A361" s="2">
        <f t="shared" si="10"/>
        <v>874375.67700000107</v>
      </c>
      <c r="B361" s="21">
        <v>42369</v>
      </c>
      <c r="C361" s="5" t="s">
        <v>19</v>
      </c>
      <c r="D361" s="25" t="s">
        <v>304</v>
      </c>
      <c r="E361" s="13">
        <v>16240</v>
      </c>
      <c r="F361" s="4"/>
      <c r="G361" s="4">
        <f t="shared" si="11"/>
        <v>858135.67700000107</v>
      </c>
      <c r="K361" s="2" t="s">
        <v>305</v>
      </c>
      <c r="M361" s="2">
        <f>K355</f>
        <v>229609.54</v>
      </c>
    </row>
    <row r="362" spans="1:13" ht="30" x14ac:dyDescent="0.25">
      <c r="A362" s="2">
        <f t="shared" si="10"/>
        <v>858135.67700000107</v>
      </c>
      <c r="B362" s="21">
        <v>42369</v>
      </c>
      <c r="C362" s="5" t="s">
        <v>19</v>
      </c>
      <c r="D362" s="12" t="s">
        <v>306</v>
      </c>
      <c r="E362" s="13">
        <v>33985.050000000003</v>
      </c>
      <c r="F362" s="4"/>
      <c r="G362" s="4">
        <f t="shared" si="11"/>
        <v>824150.62700000103</v>
      </c>
    </row>
    <row r="363" spans="1:13" ht="30" x14ac:dyDescent="0.25">
      <c r="A363" s="2">
        <f t="shared" si="10"/>
        <v>824150.62700000103</v>
      </c>
      <c r="B363" s="21">
        <v>42369</v>
      </c>
      <c r="C363" s="5" t="s">
        <v>19</v>
      </c>
      <c r="D363" s="12" t="s">
        <v>307</v>
      </c>
      <c r="E363" s="13">
        <v>9459</v>
      </c>
      <c r="F363" s="4"/>
      <c r="G363" s="4">
        <f t="shared" si="11"/>
        <v>814691.62700000103</v>
      </c>
      <c r="K363" s="2" t="s">
        <v>303</v>
      </c>
      <c r="M363" s="2">
        <f>M361+M359</f>
        <v>-2.9999990074429661E-3</v>
      </c>
    </row>
    <row r="364" spans="1:13" ht="30" x14ac:dyDescent="0.25">
      <c r="A364" s="2">
        <f t="shared" si="10"/>
        <v>814691.62700000103</v>
      </c>
      <c r="B364" s="21">
        <v>42369</v>
      </c>
      <c r="C364" s="5" t="s">
        <v>19</v>
      </c>
      <c r="D364" s="12" t="s">
        <v>308</v>
      </c>
      <c r="E364" s="13">
        <v>2400</v>
      </c>
      <c r="F364" s="4"/>
      <c r="G364" s="4">
        <f t="shared" si="11"/>
        <v>812291.62700000103</v>
      </c>
    </row>
    <row r="365" spans="1:13" ht="30" x14ac:dyDescent="0.25">
      <c r="A365" s="2">
        <f t="shared" si="10"/>
        <v>812291.62700000103</v>
      </c>
      <c r="B365" s="21">
        <v>42369</v>
      </c>
      <c r="C365" s="5" t="s">
        <v>19</v>
      </c>
      <c r="D365" s="25" t="s">
        <v>309</v>
      </c>
      <c r="E365" s="13">
        <v>12964.65</v>
      </c>
      <c r="F365" s="4"/>
      <c r="G365" s="4">
        <f t="shared" si="11"/>
        <v>799326.977000001</v>
      </c>
    </row>
    <row r="366" spans="1:13" x14ac:dyDescent="0.25">
      <c r="A366" s="2">
        <f t="shared" si="10"/>
        <v>799326.977000001</v>
      </c>
      <c r="B366" s="50"/>
      <c r="C366" s="51"/>
      <c r="D366" s="52"/>
      <c r="E366" s="42"/>
      <c r="F366" s="47"/>
      <c r="G366" s="47"/>
    </row>
    <row r="367" spans="1:13" x14ac:dyDescent="0.25">
      <c r="A367" s="2">
        <f t="shared" si="10"/>
        <v>0</v>
      </c>
      <c r="B367" s="50"/>
      <c r="C367" s="51"/>
      <c r="D367" s="52"/>
      <c r="E367" s="42"/>
      <c r="F367" s="47"/>
      <c r="G367" s="47"/>
    </row>
    <row r="368" spans="1:13" x14ac:dyDescent="0.25">
      <c r="A368" s="2">
        <f t="shared" si="10"/>
        <v>0</v>
      </c>
      <c r="B368" s="50"/>
      <c r="C368" s="51"/>
      <c r="D368" s="52"/>
      <c r="E368" s="42"/>
      <c r="F368" s="47"/>
      <c r="G368" s="47"/>
    </row>
    <row r="369" spans="1:7" x14ac:dyDescent="0.25">
      <c r="A369" s="2">
        <f t="shared" si="10"/>
        <v>0</v>
      </c>
      <c r="B369" s="50"/>
      <c r="C369" s="51"/>
      <c r="D369" s="52"/>
      <c r="E369" s="42"/>
      <c r="F369" s="47"/>
      <c r="G369" s="47"/>
    </row>
    <row r="370" spans="1:7" x14ac:dyDescent="0.25">
      <c r="A370" s="2">
        <f t="shared" si="10"/>
        <v>0</v>
      </c>
      <c r="B370" s="50"/>
      <c r="C370" s="51"/>
      <c r="D370" s="52"/>
      <c r="E370" s="42"/>
      <c r="F370" s="47"/>
      <c r="G370" s="47"/>
    </row>
  </sheetData>
  <autoFilter ref="E1:E371"/>
  <mergeCells count="3">
    <mergeCell ref="A1:G1"/>
    <mergeCell ref="A2:G2"/>
    <mergeCell ref="J344:M344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2017-07-10T20:13:27Z</dcterms:created>
  <dcterms:modified xsi:type="dcterms:W3CDTF">2017-07-10T20:13:37Z</dcterms:modified>
</cp:coreProperties>
</file>