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JUNIO 2016" sheetId="1" r:id="rId1"/>
  </sheets>
  <definedNames>
    <definedName name="_xlnm._FilterDatabase" localSheetId="0" hidden="1">'JUNIO 2016'!$E$1:$E$382</definedName>
  </definedNames>
  <calcPr calcId="145621"/>
</workbook>
</file>

<file path=xl/calcChain.xml><?xml version="1.0" encoding="utf-8"?>
<calcChain xmlns="http://schemas.openxmlformats.org/spreadsheetml/2006/main">
  <c r="N349" i="1" l="1"/>
  <c r="J344" i="1"/>
  <c r="L349" i="1" s="1"/>
  <c r="M343" i="1"/>
  <c r="N342" i="1"/>
  <c r="N340" i="1"/>
  <c r="N331" i="1"/>
  <c r="N322" i="1"/>
  <c r="P110" i="1"/>
  <c r="A6" i="1"/>
  <c r="G6" i="1" s="1"/>
  <c r="A7" i="1" s="1"/>
  <c r="G7" i="1" s="1"/>
  <c r="A8" i="1" s="1"/>
  <c r="G8" i="1" s="1"/>
  <c r="A9" i="1" s="1"/>
  <c r="G9" i="1" s="1"/>
  <c r="A10" i="1" s="1"/>
  <c r="G10" i="1" s="1"/>
  <c r="A11" i="1" s="1"/>
  <c r="G11" i="1" s="1"/>
  <c r="A12" i="1" s="1"/>
  <c r="G12" i="1" s="1"/>
  <c r="A13" i="1" s="1"/>
  <c r="G13" i="1" s="1"/>
  <c r="A14" i="1" s="1"/>
  <c r="G14" i="1" s="1"/>
  <c r="A15" i="1" s="1"/>
  <c r="G15" i="1" s="1"/>
  <c r="A16" i="1" s="1"/>
  <c r="G16" i="1" s="1"/>
  <c r="A17" i="1" s="1"/>
  <c r="G17" i="1" s="1"/>
  <c r="A18" i="1" s="1"/>
  <c r="G18" i="1" s="1"/>
  <c r="A19" i="1" s="1"/>
  <c r="G19" i="1" s="1"/>
  <c r="A20" i="1" s="1"/>
  <c r="G20" i="1" s="1"/>
  <c r="A21" i="1" s="1"/>
  <c r="G21" i="1" s="1"/>
  <c r="A22" i="1" s="1"/>
  <c r="G22" i="1" s="1"/>
  <c r="A23" i="1" s="1"/>
  <c r="G23" i="1" s="1"/>
  <c r="A24" i="1" s="1"/>
  <c r="G24" i="1" s="1"/>
  <c r="A25" i="1" s="1"/>
  <c r="G25" i="1" s="1"/>
  <c r="A26" i="1" s="1"/>
  <c r="G26" i="1" s="1"/>
  <c r="A27" i="1" s="1"/>
  <c r="G27" i="1" s="1"/>
  <c r="A28" i="1" s="1"/>
  <c r="G28" i="1" s="1"/>
  <c r="A29" i="1" s="1"/>
  <c r="G29" i="1" s="1"/>
  <c r="A30" i="1" s="1"/>
  <c r="G30" i="1" s="1"/>
  <c r="A31" i="1" s="1"/>
  <c r="G31" i="1" s="1"/>
  <c r="A32" i="1" s="1"/>
  <c r="G32" i="1" s="1"/>
  <c r="A33" i="1" s="1"/>
  <c r="G33" i="1" s="1"/>
  <c r="A34" i="1" s="1"/>
  <c r="G34" i="1" s="1"/>
  <c r="A35" i="1" s="1"/>
  <c r="G35" i="1" s="1"/>
  <c r="A36" i="1" s="1"/>
  <c r="G36" i="1" s="1"/>
  <c r="A37" i="1" s="1"/>
  <c r="G37" i="1" s="1"/>
  <c r="A38" i="1" s="1"/>
  <c r="G38" i="1" s="1"/>
  <c r="A39" i="1" s="1"/>
  <c r="G39" i="1" s="1"/>
  <c r="A40" i="1" s="1"/>
  <c r="G40" i="1" s="1"/>
  <c r="A41" i="1" s="1"/>
  <c r="G41" i="1" s="1"/>
  <c r="A42" i="1" s="1"/>
  <c r="G42" i="1" s="1"/>
  <c r="A43" i="1" s="1"/>
  <c r="G43" i="1" s="1"/>
  <c r="A44" i="1" s="1"/>
  <c r="G44" i="1" s="1"/>
  <c r="A45" i="1" s="1"/>
  <c r="G45" i="1" s="1"/>
  <c r="A46" i="1" s="1"/>
  <c r="G46" i="1" s="1"/>
  <c r="A47" i="1" s="1"/>
  <c r="G47" i="1" s="1"/>
  <c r="A48" i="1" s="1"/>
  <c r="G48" i="1" s="1"/>
  <c r="A49" i="1" s="1"/>
  <c r="G49" i="1" s="1"/>
  <c r="A50" i="1" s="1"/>
  <c r="G50" i="1" s="1"/>
  <c r="A51" i="1" s="1"/>
  <c r="G51" i="1" s="1"/>
  <c r="A52" i="1" s="1"/>
  <c r="G52" i="1" s="1"/>
  <c r="A53" i="1" s="1"/>
  <c r="G53" i="1" s="1"/>
  <c r="A54" i="1" s="1"/>
  <c r="G54" i="1" s="1"/>
  <c r="A55" i="1" s="1"/>
  <c r="G55" i="1" s="1"/>
  <c r="A56" i="1" s="1"/>
  <c r="G56" i="1" s="1"/>
  <c r="A57" i="1" s="1"/>
  <c r="G57" i="1" s="1"/>
  <c r="A58" i="1" s="1"/>
  <c r="G58" i="1" s="1"/>
  <c r="A59" i="1" s="1"/>
  <c r="G59" i="1" s="1"/>
  <c r="A60" i="1" s="1"/>
  <c r="G60" i="1" s="1"/>
  <c r="A61" i="1" s="1"/>
  <c r="G61" i="1" s="1"/>
  <c r="A62" i="1" s="1"/>
  <c r="G62" i="1" s="1"/>
  <c r="A63" i="1" s="1"/>
  <c r="G63" i="1" s="1"/>
  <c r="A64" i="1" s="1"/>
  <c r="G64" i="1" s="1"/>
  <c r="A65" i="1" s="1"/>
  <c r="G65" i="1" s="1"/>
  <c r="A66" i="1" s="1"/>
  <c r="G66" i="1" s="1"/>
  <c r="A67" i="1" s="1"/>
  <c r="G67" i="1" s="1"/>
  <c r="A68" i="1" s="1"/>
  <c r="G68" i="1" s="1"/>
  <c r="A69" i="1" s="1"/>
  <c r="G69" i="1" s="1"/>
  <c r="A70" i="1" s="1"/>
  <c r="G70" i="1" s="1"/>
  <c r="A71" i="1" s="1"/>
  <c r="G71" i="1" s="1"/>
  <c r="A72" i="1" s="1"/>
  <c r="G72" i="1" s="1"/>
  <c r="A73" i="1" s="1"/>
  <c r="G73" i="1" s="1"/>
  <c r="A74" i="1" s="1"/>
  <c r="G74" i="1" s="1"/>
  <c r="A75" i="1" s="1"/>
  <c r="G75" i="1" s="1"/>
  <c r="A76" i="1" s="1"/>
  <c r="G76" i="1" s="1"/>
  <c r="A77" i="1" s="1"/>
  <c r="G77" i="1" s="1"/>
  <c r="A78" i="1" s="1"/>
  <c r="G78" i="1" s="1"/>
  <c r="A79" i="1" s="1"/>
  <c r="G79" i="1" s="1"/>
  <c r="A80" i="1" s="1"/>
  <c r="G80" i="1" s="1"/>
  <c r="A81" i="1" s="1"/>
  <c r="G81" i="1" s="1"/>
  <c r="A82" i="1" s="1"/>
  <c r="G82" i="1" s="1"/>
  <c r="A83" i="1" s="1"/>
  <c r="G83" i="1" s="1"/>
  <c r="A84" i="1" s="1"/>
  <c r="G84" i="1" s="1"/>
  <c r="A85" i="1" s="1"/>
  <c r="G85" i="1" s="1"/>
  <c r="A86" i="1" s="1"/>
  <c r="G86" i="1" s="1"/>
  <c r="A87" i="1" s="1"/>
  <c r="G87" i="1" s="1"/>
  <c r="A88" i="1" s="1"/>
  <c r="G88" i="1" s="1"/>
  <c r="A89" i="1" s="1"/>
  <c r="G89" i="1" s="1"/>
  <c r="A90" i="1" s="1"/>
  <c r="G90" i="1" s="1"/>
  <c r="A91" i="1" s="1"/>
  <c r="G91" i="1" s="1"/>
  <c r="A92" i="1" s="1"/>
  <c r="G92" i="1" s="1"/>
  <c r="A93" i="1" s="1"/>
  <c r="G93" i="1" s="1"/>
  <c r="A94" i="1" s="1"/>
  <c r="G94" i="1" s="1"/>
  <c r="A95" i="1" s="1"/>
  <c r="G95" i="1" s="1"/>
  <c r="A96" i="1" s="1"/>
  <c r="G96" i="1" s="1"/>
  <c r="A97" i="1" s="1"/>
  <c r="G97" i="1" s="1"/>
  <c r="A98" i="1" s="1"/>
  <c r="G98" i="1" s="1"/>
  <c r="A99" i="1" s="1"/>
  <c r="G99" i="1" s="1"/>
  <c r="A100" i="1" s="1"/>
  <c r="G100" i="1" s="1"/>
  <c r="A101" i="1" s="1"/>
  <c r="G101" i="1" s="1"/>
  <c r="A102" i="1" s="1"/>
  <c r="G102" i="1" s="1"/>
  <c r="A103" i="1" s="1"/>
  <c r="G103" i="1" s="1"/>
  <c r="A104" i="1" s="1"/>
  <c r="G104" i="1" s="1"/>
  <c r="A105" i="1" s="1"/>
  <c r="G105" i="1" s="1"/>
  <c r="A106" i="1" s="1"/>
  <c r="G106" i="1" s="1"/>
  <c r="A107" i="1" s="1"/>
  <c r="G107" i="1" s="1"/>
  <c r="A108" i="1" s="1"/>
  <c r="G108" i="1" s="1"/>
  <c r="A109" i="1" s="1"/>
  <c r="G109" i="1" s="1"/>
  <c r="A110" i="1" s="1"/>
  <c r="G110" i="1" s="1"/>
  <c r="A111" i="1" s="1"/>
  <c r="G111" i="1" s="1"/>
  <c r="A112" i="1" s="1"/>
  <c r="G112" i="1" s="1"/>
  <c r="A113" i="1" s="1"/>
  <c r="G113" i="1" s="1"/>
  <c r="A114" i="1" s="1"/>
  <c r="G114" i="1" s="1"/>
  <c r="A115" i="1" s="1"/>
  <c r="G115" i="1" s="1"/>
  <c r="A116" i="1" s="1"/>
  <c r="G116" i="1" s="1"/>
  <c r="A117" i="1" s="1"/>
  <c r="G117" i="1" s="1"/>
  <c r="A118" i="1" s="1"/>
  <c r="G118" i="1" s="1"/>
  <c r="A119" i="1" s="1"/>
  <c r="G119" i="1" s="1"/>
  <c r="A120" i="1" s="1"/>
  <c r="G120" i="1" s="1"/>
  <c r="A121" i="1" s="1"/>
  <c r="G121" i="1" s="1"/>
  <c r="A122" i="1" s="1"/>
  <c r="G122" i="1" s="1"/>
  <c r="A123" i="1" s="1"/>
  <c r="G123" i="1" s="1"/>
  <c r="A124" i="1" s="1"/>
  <c r="G124" i="1" s="1"/>
  <c r="A125" i="1" s="1"/>
  <c r="G125" i="1" s="1"/>
  <c r="A126" i="1" s="1"/>
  <c r="G126" i="1" s="1"/>
  <c r="A127" i="1" s="1"/>
  <c r="G127" i="1" s="1"/>
  <c r="A128" i="1" s="1"/>
  <c r="G128" i="1" s="1"/>
  <c r="A129" i="1" s="1"/>
  <c r="G129" i="1" s="1"/>
  <c r="A130" i="1" s="1"/>
  <c r="G130" i="1" s="1"/>
  <c r="A131" i="1" s="1"/>
  <c r="G131" i="1" s="1"/>
  <c r="A132" i="1" s="1"/>
  <c r="G132" i="1" s="1"/>
  <c r="A133" i="1" s="1"/>
  <c r="G133" i="1" s="1"/>
  <c r="A134" i="1" s="1"/>
  <c r="G134" i="1" s="1"/>
  <c r="A135" i="1" s="1"/>
  <c r="G135" i="1" s="1"/>
  <c r="A136" i="1" s="1"/>
  <c r="G136" i="1" s="1"/>
  <c r="A137" i="1" s="1"/>
  <c r="G137" i="1" s="1"/>
  <c r="A138" i="1" s="1"/>
  <c r="G138" i="1" s="1"/>
  <c r="A139" i="1" s="1"/>
  <c r="G139" i="1" s="1"/>
  <c r="A140" i="1" s="1"/>
  <c r="G140" i="1" s="1"/>
  <c r="A141" i="1" s="1"/>
  <c r="G141" i="1" s="1"/>
  <c r="A142" i="1" s="1"/>
  <c r="G142" i="1" s="1"/>
  <c r="A143" i="1" s="1"/>
  <c r="G143" i="1" s="1"/>
  <c r="A144" i="1" s="1"/>
  <c r="G144" i="1" s="1"/>
  <c r="A145" i="1" s="1"/>
  <c r="G145" i="1" s="1"/>
  <c r="A146" i="1" s="1"/>
  <c r="G146" i="1" s="1"/>
  <c r="A147" i="1" s="1"/>
  <c r="G147" i="1" s="1"/>
  <c r="A148" i="1" s="1"/>
  <c r="G148" i="1" s="1"/>
  <c r="A149" i="1" s="1"/>
  <c r="G149" i="1" s="1"/>
  <c r="A150" i="1" s="1"/>
  <c r="G150" i="1" s="1"/>
  <c r="A151" i="1" s="1"/>
  <c r="G151" i="1" s="1"/>
  <c r="A152" i="1" s="1"/>
  <c r="G152" i="1" s="1"/>
  <c r="A153" i="1" s="1"/>
  <c r="G153" i="1" s="1"/>
  <c r="A154" i="1" s="1"/>
  <c r="G154" i="1" s="1"/>
  <c r="A155" i="1" s="1"/>
  <c r="G155" i="1" s="1"/>
  <c r="A156" i="1" s="1"/>
  <c r="G156" i="1" s="1"/>
  <c r="A157" i="1" s="1"/>
  <c r="G157" i="1" s="1"/>
  <c r="A158" i="1" s="1"/>
  <c r="G158" i="1" s="1"/>
  <c r="A159" i="1" s="1"/>
  <c r="G159" i="1" s="1"/>
  <c r="A160" i="1" s="1"/>
  <c r="G160" i="1" s="1"/>
  <c r="A161" i="1" s="1"/>
  <c r="G161" i="1" s="1"/>
  <c r="A162" i="1" s="1"/>
  <c r="G162" i="1" s="1"/>
  <c r="A163" i="1" s="1"/>
  <c r="G163" i="1" s="1"/>
  <c r="A164" i="1" s="1"/>
  <c r="G164" i="1" s="1"/>
  <c r="A165" i="1" s="1"/>
  <c r="G165" i="1" s="1"/>
  <c r="A166" i="1" s="1"/>
  <c r="G166" i="1" s="1"/>
  <c r="A167" i="1" s="1"/>
  <c r="G167" i="1" s="1"/>
  <c r="A168" i="1" s="1"/>
  <c r="G168" i="1" s="1"/>
  <c r="A169" i="1" s="1"/>
  <c r="G169" i="1" s="1"/>
  <c r="A170" i="1" s="1"/>
  <c r="G170" i="1" s="1"/>
  <c r="A171" i="1" s="1"/>
  <c r="G171" i="1" s="1"/>
  <c r="A172" i="1" s="1"/>
  <c r="G172" i="1" s="1"/>
  <c r="A173" i="1" s="1"/>
  <c r="G173" i="1" s="1"/>
  <c r="A174" i="1" s="1"/>
  <c r="G174" i="1" s="1"/>
  <c r="A175" i="1" s="1"/>
  <c r="G175" i="1" s="1"/>
  <c r="A176" i="1" s="1"/>
  <c r="G176" i="1" s="1"/>
  <c r="A177" i="1" s="1"/>
  <c r="G177" i="1" s="1"/>
  <c r="A178" i="1" s="1"/>
  <c r="G178" i="1" s="1"/>
  <c r="A179" i="1" s="1"/>
  <c r="G179" i="1" s="1"/>
  <c r="A180" i="1" s="1"/>
  <c r="G180" i="1" s="1"/>
  <c r="A181" i="1" s="1"/>
  <c r="G181" i="1" s="1"/>
  <c r="A182" i="1" s="1"/>
  <c r="G182" i="1" s="1"/>
  <c r="A183" i="1" s="1"/>
  <c r="G183" i="1" s="1"/>
  <c r="A184" i="1" s="1"/>
  <c r="G184" i="1" s="1"/>
  <c r="A185" i="1" s="1"/>
  <c r="G185" i="1" s="1"/>
  <c r="A186" i="1" s="1"/>
  <c r="G186" i="1" s="1"/>
  <c r="A187" i="1" s="1"/>
  <c r="G187" i="1" s="1"/>
  <c r="A188" i="1" s="1"/>
  <c r="G188" i="1" s="1"/>
  <c r="A189" i="1" s="1"/>
  <c r="G189" i="1" s="1"/>
  <c r="A190" i="1" s="1"/>
  <c r="G190" i="1" s="1"/>
  <c r="A191" i="1" s="1"/>
  <c r="G191" i="1" s="1"/>
  <c r="A192" i="1" s="1"/>
  <c r="G192" i="1" s="1"/>
  <c r="A193" i="1" s="1"/>
  <c r="G193" i="1" s="1"/>
  <c r="A194" i="1" s="1"/>
  <c r="G194" i="1" s="1"/>
  <c r="A195" i="1" s="1"/>
  <c r="G195" i="1" s="1"/>
  <c r="A196" i="1" s="1"/>
  <c r="G196" i="1" s="1"/>
  <c r="A197" i="1" s="1"/>
  <c r="G197" i="1" s="1"/>
  <c r="A198" i="1" s="1"/>
  <c r="G198" i="1" s="1"/>
  <c r="A199" i="1" s="1"/>
  <c r="G199" i="1" s="1"/>
  <c r="A200" i="1" s="1"/>
  <c r="G200" i="1" s="1"/>
  <c r="A201" i="1" s="1"/>
  <c r="G201" i="1" s="1"/>
  <c r="A202" i="1" s="1"/>
  <c r="G202" i="1" s="1"/>
  <c r="A203" i="1" s="1"/>
  <c r="G203" i="1" s="1"/>
  <c r="A204" i="1" s="1"/>
  <c r="G204" i="1" s="1"/>
  <c r="A205" i="1" s="1"/>
  <c r="G205" i="1" s="1"/>
  <c r="A206" i="1" s="1"/>
  <c r="G206" i="1" s="1"/>
  <c r="A207" i="1" s="1"/>
  <c r="G207" i="1" s="1"/>
  <c r="A208" i="1" s="1"/>
  <c r="G208" i="1" s="1"/>
  <c r="A209" i="1" s="1"/>
  <c r="G209" i="1" s="1"/>
  <c r="A210" i="1" s="1"/>
  <c r="G210" i="1" s="1"/>
  <c r="A211" i="1" s="1"/>
  <c r="G211" i="1" s="1"/>
  <c r="A212" i="1" s="1"/>
  <c r="G212" i="1" s="1"/>
  <c r="A213" i="1" s="1"/>
  <c r="G213" i="1" s="1"/>
  <c r="A214" i="1" s="1"/>
  <c r="G214" i="1" s="1"/>
  <c r="A215" i="1" s="1"/>
  <c r="G215" i="1" s="1"/>
  <c r="A216" i="1" s="1"/>
  <c r="G216" i="1" s="1"/>
  <c r="A217" i="1" s="1"/>
  <c r="G217" i="1" s="1"/>
  <c r="A218" i="1" s="1"/>
  <c r="G218" i="1" s="1"/>
  <c r="A219" i="1" s="1"/>
  <c r="G219" i="1" s="1"/>
  <c r="A220" i="1" s="1"/>
  <c r="G220" i="1" s="1"/>
  <c r="A221" i="1" s="1"/>
  <c r="G221" i="1" s="1"/>
  <c r="A222" i="1" s="1"/>
  <c r="G222" i="1" s="1"/>
  <c r="A223" i="1" s="1"/>
  <c r="G223" i="1" s="1"/>
  <c r="A224" i="1" s="1"/>
  <c r="G224" i="1" s="1"/>
  <c r="A225" i="1" s="1"/>
  <c r="G225" i="1" s="1"/>
  <c r="A226" i="1" s="1"/>
  <c r="G226" i="1" s="1"/>
  <c r="A227" i="1" s="1"/>
  <c r="G227" i="1" s="1"/>
  <c r="A228" i="1" s="1"/>
  <c r="G228" i="1" s="1"/>
  <c r="A229" i="1" s="1"/>
  <c r="G229" i="1" s="1"/>
  <c r="A230" i="1" s="1"/>
  <c r="G230" i="1" s="1"/>
  <c r="A231" i="1" s="1"/>
  <c r="G231" i="1" s="1"/>
  <c r="A232" i="1" s="1"/>
  <c r="G232" i="1" s="1"/>
  <c r="A233" i="1" s="1"/>
  <c r="G233" i="1" s="1"/>
  <c r="A234" i="1" s="1"/>
  <c r="G234" i="1" s="1"/>
  <c r="A235" i="1" s="1"/>
  <c r="G235" i="1" s="1"/>
  <c r="A236" i="1" s="1"/>
  <c r="G236" i="1" s="1"/>
  <c r="A237" i="1" s="1"/>
  <c r="G237" i="1" s="1"/>
  <c r="A238" i="1" s="1"/>
  <c r="G238" i="1" s="1"/>
  <c r="A239" i="1" s="1"/>
  <c r="G239" i="1" s="1"/>
  <c r="A240" i="1" s="1"/>
  <c r="G240" i="1" s="1"/>
  <c r="A241" i="1" s="1"/>
  <c r="G241" i="1" s="1"/>
  <c r="A242" i="1" s="1"/>
  <c r="G242" i="1" s="1"/>
  <c r="A243" i="1" s="1"/>
  <c r="G243" i="1" s="1"/>
  <c r="A244" i="1" s="1"/>
  <c r="G244" i="1" s="1"/>
  <c r="A245" i="1" s="1"/>
  <c r="G245" i="1" s="1"/>
  <c r="A246" i="1" s="1"/>
  <c r="G246" i="1" s="1"/>
  <c r="A247" i="1" s="1"/>
  <c r="G247" i="1" s="1"/>
  <c r="A248" i="1" s="1"/>
  <c r="G248" i="1" s="1"/>
  <c r="A249" i="1" s="1"/>
  <c r="G249" i="1" s="1"/>
  <c r="A250" i="1" s="1"/>
  <c r="G250" i="1" s="1"/>
  <c r="A251" i="1" s="1"/>
  <c r="G251" i="1" s="1"/>
  <c r="A252" i="1" s="1"/>
  <c r="G252" i="1" s="1"/>
  <c r="A253" i="1" s="1"/>
  <c r="G253" i="1" s="1"/>
  <c r="A254" i="1" s="1"/>
  <c r="G254" i="1" s="1"/>
  <c r="A255" i="1" s="1"/>
  <c r="G255" i="1" s="1"/>
  <c r="A256" i="1" s="1"/>
  <c r="G256" i="1" s="1"/>
  <c r="A257" i="1" s="1"/>
  <c r="G257" i="1" s="1"/>
  <c r="A258" i="1" s="1"/>
  <c r="G258" i="1" s="1"/>
  <c r="A259" i="1" s="1"/>
  <c r="G259" i="1" s="1"/>
  <c r="A260" i="1" s="1"/>
  <c r="G260" i="1" s="1"/>
  <c r="A261" i="1" s="1"/>
  <c r="G261" i="1" s="1"/>
  <c r="A262" i="1" s="1"/>
  <c r="G262" i="1" s="1"/>
  <c r="A263" i="1" s="1"/>
  <c r="G263" i="1" s="1"/>
  <c r="A264" i="1" s="1"/>
  <c r="G264" i="1" s="1"/>
  <c r="A265" i="1" s="1"/>
  <c r="G265" i="1" s="1"/>
  <c r="A266" i="1" s="1"/>
  <c r="G266" i="1" s="1"/>
  <c r="A267" i="1" s="1"/>
  <c r="G267" i="1" s="1"/>
  <c r="A268" i="1" s="1"/>
  <c r="G268" i="1" s="1"/>
  <c r="A269" i="1" s="1"/>
  <c r="G269" i="1" s="1"/>
  <c r="A270" i="1" s="1"/>
  <c r="G270" i="1" s="1"/>
  <c r="A271" i="1" s="1"/>
  <c r="G271" i="1" s="1"/>
  <c r="A272" i="1" s="1"/>
  <c r="G272" i="1" s="1"/>
  <c r="A273" i="1" s="1"/>
  <c r="G273" i="1" s="1"/>
  <c r="A274" i="1" s="1"/>
  <c r="G274" i="1" s="1"/>
  <c r="A275" i="1" s="1"/>
  <c r="G275" i="1" s="1"/>
  <c r="A276" i="1" s="1"/>
  <c r="G276" i="1" s="1"/>
  <c r="A277" i="1" s="1"/>
  <c r="G277" i="1" s="1"/>
  <c r="A278" i="1" s="1"/>
  <c r="G278" i="1" s="1"/>
  <c r="A279" i="1" s="1"/>
  <c r="G279" i="1" s="1"/>
  <c r="A280" i="1" s="1"/>
  <c r="G280" i="1" s="1"/>
  <c r="A281" i="1" s="1"/>
  <c r="G281" i="1" s="1"/>
  <c r="A282" i="1" s="1"/>
  <c r="G282" i="1" s="1"/>
  <c r="A283" i="1" s="1"/>
  <c r="G283" i="1" s="1"/>
  <c r="A284" i="1" s="1"/>
  <c r="G284" i="1" s="1"/>
  <c r="A285" i="1" s="1"/>
  <c r="G285" i="1" s="1"/>
  <c r="A286" i="1" s="1"/>
  <c r="G286" i="1" s="1"/>
  <c r="A287" i="1" s="1"/>
  <c r="G287" i="1" s="1"/>
  <c r="A288" i="1" s="1"/>
  <c r="G288" i="1" s="1"/>
  <c r="A289" i="1" s="1"/>
  <c r="G289" i="1" s="1"/>
  <c r="A290" i="1" s="1"/>
  <c r="G290" i="1" s="1"/>
  <c r="A291" i="1" s="1"/>
  <c r="G291" i="1" s="1"/>
  <c r="A292" i="1" s="1"/>
  <c r="G292" i="1" s="1"/>
  <c r="A293" i="1" s="1"/>
  <c r="G293" i="1" s="1"/>
  <c r="A294" i="1" s="1"/>
  <c r="G294" i="1" s="1"/>
  <c r="A295" i="1" s="1"/>
  <c r="G295" i="1" s="1"/>
  <c r="A296" i="1" s="1"/>
  <c r="G296" i="1" s="1"/>
  <c r="A297" i="1" s="1"/>
  <c r="G297" i="1" s="1"/>
  <c r="A298" i="1" s="1"/>
  <c r="G298" i="1" s="1"/>
  <c r="A299" i="1" s="1"/>
  <c r="G299" i="1" s="1"/>
  <c r="A300" i="1" s="1"/>
  <c r="G300" i="1" s="1"/>
  <c r="A301" i="1" s="1"/>
  <c r="G301" i="1" s="1"/>
  <c r="A302" i="1" s="1"/>
  <c r="G302" i="1" s="1"/>
  <c r="A303" i="1" s="1"/>
  <c r="G303" i="1" s="1"/>
  <c r="A304" i="1" s="1"/>
  <c r="G304" i="1" s="1"/>
  <c r="A305" i="1" s="1"/>
  <c r="G305" i="1" s="1"/>
  <c r="A306" i="1" s="1"/>
  <c r="G306" i="1" s="1"/>
  <c r="A307" i="1" s="1"/>
  <c r="G307" i="1" s="1"/>
  <c r="A308" i="1" s="1"/>
  <c r="G308" i="1" s="1"/>
  <c r="A309" i="1" s="1"/>
  <c r="G309" i="1" s="1"/>
  <c r="A310" i="1" s="1"/>
  <c r="G310" i="1" s="1"/>
  <c r="A311" i="1" s="1"/>
  <c r="G311" i="1" s="1"/>
  <c r="A312" i="1" s="1"/>
  <c r="G312" i="1" s="1"/>
  <c r="A313" i="1" s="1"/>
  <c r="G313" i="1" s="1"/>
  <c r="A314" i="1" s="1"/>
  <c r="G314" i="1" s="1"/>
  <c r="A315" i="1" s="1"/>
  <c r="G315" i="1" s="1"/>
  <c r="A316" i="1" s="1"/>
  <c r="G316" i="1" s="1"/>
  <c r="A317" i="1" s="1"/>
  <c r="G317" i="1" s="1"/>
  <c r="A318" i="1" s="1"/>
  <c r="G318" i="1" s="1"/>
  <c r="A319" i="1" s="1"/>
  <c r="G319" i="1" s="1"/>
  <c r="A320" i="1" s="1"/>
  <c r="G320" i="1" s="1"/>
  <c r="A321" i="1" s="1"/>
  <c r="G321" i="1" s="1"/>
  <c r="A322" i="1" s="1"/>
  <c r="G322" i="1" s="1"/>
  <c r="A323" i="1" s="1"/>
  <c r="G323" i="1" s="1"/>
  <c r="A324" i="1" s="1"/>
  <c r="G324" i="1" s="1"/>
  <c r="A325" i="1" s="1"/>
  <c r="G325" i="1" s="1"/>
  <c r="A326" i="1" s="1"/>
  <c r="G326" i="1" s="1"/>
  <c r="A327" i="1" s="1"/>
  <c r="G327" i="1" s="1"/>
  <c r="A328" i="1" s="1"/>
  <c r="G328" i="1" s="1"/>
  <c r="A329" i="1" s="1"/>
  <c r="G329" i="1" s="1"/>
  <c r="A330" i="1" s="1"/>
  <c r="G330" i="1" s="1"/>
  <c r="A331" i="1" s="1"/>
  <c r="G331" i="1" s="1"/>
  <c r="A332" i="1" s="1"/>
  <c r="G332" i="1" s="1"/>
  <c r="A333" i="1" s="1"/>
  <c r="G333" i="1" s="1"/>
  <c r="A334" i="1" s="1"/>
  <c r="G334" i="1" s="1"/>
  <c r="A335" i="1" s="1"/>
  <c r="G335" i="1" s="1"/>
  <c r="A336" i="1" s="1"/>
  <c r="G336" i="1" s="1"/>
  <c r="A337" i="1" s="1"/>
  <c r="G337" i="1" s="1"/>
  <c r="A338" i="1" s="1"/>
  <c r="G338" i="1" s="1"/>
  <c r="A339" i="1" s="1"/>
  <c r="G339" i="1" s="1"/>
  <c r="A340" i="1" s="1"/>
  <c r="G340" i="1" s="1"/>
  <c r="A341" i="1" s="1"/>
  <c r="G341" i="1" s="1"/>
  <c r="A342" i="1" s="1"/>
  <c r="G342" i="1" s="1"/>
  <c r="A343" i="1" s="1"/>
  <c r="G343" i="1" s="1"/>
  <c r="A344" i="1" s="1"/>
  <c r="G344" i="1" s="1"/>
  <c r="A345" i="1" s="1"/>
  <c r="G345" i="1" s="1"/>
  <c r="A346" i="1" s="1"/>
  <c r="G346" i="1" s="1"/>
  <c r="A347" i="1" s="1"/>
  <c r="G347" i="1" s="1"/>
  <c r="A348" i="1" s="1"/>
  <c r="G348" i="1" s="1"/>
  <c r="A349" i="1" s="1"/>
  <c r="G349" i="1" s="1"/>
  <c r="A350" i="1" s="1"/>
  <c r="G350" i="1" s="1"/>
  <c r="A351" i="1" s="1"/>
  <c r="G351" i="1" s="1"/>
  <c r="A352" i="1" s="1"/>
  <c r="G352" i="1" s="1"/>
  <c r="A353" i="1" s="1"/>
  <c r="G353" i="1" s="1"/>
  <c r="A354" i="1" s="1"/>
  <c r="G354" i="1" s="1"/>
  <c r="A355" i="1" s="1"/>
  <c r="G355" i="1" s="1"/>
  <c r="A356" i="1" s="1"/>
  <c r="G356" i="1" s="1"/>
  <c r="A357" i="1" s="1"/>
  <c r="G357" i="1" s="1"/>
  <c r="A358" i="1" s="1"/>
  <c r="G358" i="1" s="1"/>
  <c r="A359" i="1" s="1"/>
  <c r="G359" i="1" s="1"/>
  <c r="A360" i="1" s="1"/>
  <c r="G360" i="1" s="1"/>
  <c r="A361" i="1" s="1"/>
  <c r="G361" i="1" s="1"/>
  <c r="A362" i="1" s="1"/>
  <c r="G362" i="1" s="1"/>
  <c r="A363" i="1" s="1"/>
  <c r="G363" i="1" s="1"/>
  <c r="A364" i="1" s="1"/>
  <c r="G364" i="1" s="1"/>
  <c r="A365" i="1" s="1"/>
  <c r="G365" i="1" s="1"/>
  <c r="A366" i="1" s="1"/>
  <c r="G366" i="1" s="1"/>
  <c r="A367" i="1" s="1"/>
  <c r="G367" i="1" s="1"/>
  <c r="A368" i="1" s="1"/>
  <c r="G368" i="1" s="1"/>
  <c r="A369" i="1" s="1"/>
  <c r="G369" i="1" s="1"/>
  <c r="A370" i="1" s="1"/>
  <c r="G370" i="1" s="1"/>
  <c r="A371" i="1" s="1"/>
  <c r="G371" i="1" s="1"/>
  <c r="A372" i="1" s="1"/>
  <c r="G372" i="1" s="1"/>
  <c r="A373" i="1" s="1"/>
  <c r="G373" i="1" s="1"/>
  <c r="A374" i="1" s="1"/>
  <c r="G374" i="1" s="1"/>
  <c r="A375" i="1" s="1"/>
  <c r="G375" i="1" s="1"/>
  <c r="A376" i="1" s="1"/>
  <c r="G376" i="1" s="1"/>
  <c r="A377" i="1" s="1"/>
  <c r="G377" i="1" s="1"/>
  <c r="A378" i="1" s="1"/>
  <c r="G378" i="1" s="1"/>
  <c r="A379" i="1" s="1"/>
  <c r="G379" i="1" s="1"/>
  <c r="A380" i="1" s="1"/>
  <c r="G380" i="1" s="1"/>
  <c r="L346" i="1" s="1"/>
  <c r="L347" i="1" s="1"/>
  <c r="L351" i="1" s="1"/>
  <c r="N343" i="1" l="1"/>
</calcChain>
</file>

<file path=xl/sharedStrings.xml><?xml version="1.0" encoding="utf-8"?>
<sst xmlns="http://schemas.openxmlformats.org/spreadsheetml/2006/main" count="602" uniqueCount="279">
  <si>
    <t>Cuenta corriente 0170490407</t>
  </si>
  <si>
    <t>Por el mes de Junio de 2016</t>
  </si>
  <si>
    <t>fecha</t>
  </si>
  <si>
    <t># Cheque</t>
  </si>
  <si>
    <t>Concepto</t>
  </si>
  <si>
    <t>Cargos</t>
  </si>
  <si>
    <t>Abonos</t>
  </si>
  <si>
    <t>Saldo</t>
  </si>
  <si>
    <t>Saldo Anterior</t>
  </si>
  <si>
    <t>Com Cheques Librados</t>
  </si>
  <si>
    <t>IVA de la comisión por cheques librados</t>
  </si>
  <si>
    <t>Dispersión de nómina de eventuales</t>
  </si>
  <si>
    <t>Dispersión de nómina de extras</t>
  </si>
  <si>
    <t>Dispersión de nómina de base</t>
  </si>
  <si>
    <t>Dispersión de nómina de Seguridad pública</t>
  </si>
  <si>
    <t>Dispersión de nómina de  Pensionados</t>
  </si>
  <si>
    <t>Dispersión de nómina de  Agua Potable</t>
  </si>
  <si>
    <t>Transf</t>
  </si>
  <si>
    <t>2892754517 Julia González Silva</t>
  </si>
  <si>
    <t>2948252009 Felicitas Preciado Duran</t>
  </si>
  <si>
    <t>2960352969 Agripina Carrillo Acevedo</t>
  </si>
  <si>
    <t>Julio Israel Gómez Esquivel (reposición de gtos)</t>
  </si>
  <si>
    <t>0191604902 DIF</t>
  </si>
  <si>
    <t>2796002013 José de Jesús Figueroa García Ptmo</t>
  </si>
  <si>
    <t>2951753967 Juan José Hernández Rico (Ptamo)</t>
  </si>
  <si>
    <t>2724514173 José de Jesus Parra Mtnez. (ptmo)</t>
  </si>
  <si>
    <t>2951753940 Gricelda Elizabeth Moran M  Ptmo</t>
  </si>
  <si>
    <t>127326013878470076 Sebastian Hndez Arias ptmo</t>
  </si>
  <si>
    <t>127320013577150923 Juan Regalado Aquino ptmo</t>
  </si>
  <si>
    <t>127326013878452777 Martín Mancillas Meza Ptmo</t>
  </si>
  <si>
    <t>María Hortencia Acosta Pulido</t>
  </si>
  <si>
    <t>Depósito de la recaudación</t>
  </si>
  <si>
    <t>0480855561 Carlos Velez Monteon</t>
  </si>
  <si>
    <t>0146966470 Higinio Robles Ruiz</t>
  </si>
  <si>
    <t>0179788719 CR Formas</t>
  </si>
  <si>
    <t>2613921875 Willmar Tovar Salazar</t>
  </si>
  <si>
    <t>0144531868 Comercializadora Eléctrica Monjarraz</t>
  </si>
  <si>
    <t>1247005660 Jorge Amado Sanchez</t>
  </si>
  <si>
    <t>0193102327 Silvia Lorena Flores Velasco</t>
  </si>
  <si>
    <t>0199719458 Operadora Panamericana del Sur</t>
  </si>
  <si>
    <t>0136536646 Super Servicio 5 Minas SA de CV</t>
  </si>
  <si>
    <t>1199609024 Juana Castañeda Luquin</t>
  </si>
  <si>
    <t>0480857165 Ignacio Tellez González</t>
  </si>
  <si>
    <t>0195315190 Hector Maximiliano López de León</t>
  </si>
  <si>
    <t>0101812718 Martha Guadalupe Flores Velasco</t>
  </si>
  <si>
    <t>2710801224 Francisco Antonio Romero Mtnez</t>
  </si>
  <si>
    <t>0199647910 Yolanda Lucía González Blanco</t>
  </si>
  <si>
    <t>0480855707 Eduardo Ramos Romero</t>
  </si>
  <si>
    <t>1124542339 José Manuel Santillan Ruelas</t>
  </si>
  <si>
    <t>2974576179 Eduardo Aviña Zúñiga</t>
  </si>
  <si>
    <t>0480856835 José Ignacio Suárez Romero</t>
  </si>
  <si>
    <t>0164166426 Victor Hugo Pérez Topete</t>
  </si>
  <si>
    <t>2824729471 Marco Antonio Fregoso Tavares</t>
  </si>
  <si>
    <t>2837155166 Nereyda Luisa Cervantes Gómez</t>
  </si>
  <si>
    <t>0158956812 Sergio Parra Peña</t>
  </si>
  <si>
    <t>2831482157 Esther Bacilio Ramos</t>
  </si>
  <si>
    <t>0180510483 Mob Conexiones de PVC SA de CV</t>
  </si>
  <si>
    <t>2899449728 Rosalío Martínez Martínez</t>
  </si>
  <si>
    <t>0195631106 José Federico Ledesma Moran</t>
  </si>
  <si>
    <t>0157282850 Edgar Romero González</t>
  </si>
  <si>
    <t>2764973488 María Guadalupe Elizabeth Medina Romero</t>
  </si>
  <si>
    <t>0184262409 José Alfredo Ramírez Gutiérrez</t>
  </si>
  <si>
    <t>2832007878 Agustin Eduardo Godinez Huerta</t>
  </si>
  <si>
    <t>072397008258945540 Marmolejo Sepulveda y Asociados, SC</t>
  </si>
  <si>
    <t>1138761256 Yessica Cristal Gómez García</t>
  </si>
  <si>
    <t>1292707837 María Yesica Mejía González 1A quincena de mayo pendiente por tarjeta</t>
  </si>
  <si>
    <t>1292707837 María Yesica Mejía González 2da. quincena de abril pendiente por tarjeta</t>
  </si>
  <si>
    <t>1292707837 María Yesica Mejía González 1a. quincena de abril pendiente por tarjeta</t>
  </si>
  <si>
    <t>2948170622 Hugo Ivan de León Murillo (taller)</t>
  </si>
  <si>
    <t>Guillermo Godina Enriquez</t>
  </si>
  <si>
    <t>1246991769 Elfriede Rosa Kass Czerwunski</t>
  </si>
  <si>
    <t>2995775868 Bianca Amparo Murillo Velazquéz</t>
  </si>
  <si>
    <t>2924451988 José Cruz Montes Méndez</t>
  </si>
  <si>
    <t>Depósito de "El Porvenir de Ameca"</t>
  </si>
  <si>
    <t>Banco Azteca Juan Regalado Aquino</t>
  </si>
  <si>
    <t>Banco Azteca Juan Carlos Francisco Salas Carranza</t>
  </si>
  <si>
    <t>1288814899 María Guadalupe Fregoso Nieves</t>
  </si>
  <si>
    <t>Depósito de particfipaciones</t>
  </si>
  <si>
    <t>0177132301 CAM "Xochimimilli" "Dame algo de ti"</t>
  </si>
  <si>
    <t>Pago I S R Retenido por el mes de Abril 2016</t>
  </si>
  <si>
    <t>Cancelación de Provisión de ISR de abril pagado</t>
  </si>
  <si>
    <t>HSBC Gilberto González Martínez (tablets)</t>
  </si>
  <si>
    <t>Provisión de pago de ISR 2da quinc mayo 2016</t>
  </si>
  <si>
    <t>Omar Rene Lara Camberos (Línea Luz Pta de Pericos)</t>
  </si>
  <si>
    <t>2850135534 María del Refugio Ibal Valencia (apoyo)</t>
  </si>
  <si>
    <t>2849777962 Ernesto Noe Avalos Muro (taller)</t>
  </si>
  <si>
    <t>1446919685 Miguel Corona Sánchez (taller)</t>
  </si>
  <si>
    <t>1199697349 José Martín Bailón Márquez (taller)</t>
  </si>
  <si>
    <t xml:space="preserve">0448448353 Tracsa S.A.P.I  S A </t>
  </si>
  <si>
    <t>0135312590 Ricardo Vizcarra Pérez (Comex) pago de diferncia en las facturas pagadas el 27-abril-2016</t>
  </si>
  <si>
    <t>1425180155 Ma. Claudia Ventura Hernández</t>
  </si>
  <si>
    <t xml:space="preserve">1231487744 Lilia Elizabeth Cuevas Esparza </t>
  </si>
  <si>
    <t>1458498156 Gustavo Gomez Navarro (Apoyo)</t>
  </si>
  <si>
    <t>CANCELADO</t>
  </si>
  <si>
    <t>María de la Luz Gómez Salazar (apoyo)</t>
  </si>
  <si>
    <t>Felix Gerardo Anzures Escalera (apoyo)</t>
  </si>
  <si>
    <t>2948144672 Refugio López Zabalza  (apoyo)</t>
  </si>
  <si>
    <t>2724514203 Mariano Murillo Hernández  (ptmo)</t>
  </si>
  <si>
    <t>2994202775 José Efrain Sierra Espinoza (ptmo)</t>
  </si>
  <si>
    <t>0184262409 José Alfredo Ramírez Gutierrez</t>
  </si>
  <si>
    <t>0168755132 Victor Erick Castellanos Becerra</t>
  </si>
  <si>
    <t>0480855561 Carlos Valez Monteon</t>
  </si>
  <si>
    <t>2899449728 Rosalío Martínez Torres</t>
  </si>
  <si>
    <t>2712971828 Irene Magali Arquieta González</t>
  </si>
  <si>
    <t>1258867593 Antonio Noe Aldaz Velez</t>
  </si>
  <si>
    <t>0136536646 Super Servicio 5 Minas</t>
  </si>
  <si>
    <t>0448448353 Tracsa SAPI  de CV</t>
  </si>
  <si>
    <t>2648680493 José Guadalupe Alcaraz Escobedo</t>
  </si>
  <si>
    <t>0195000440 Juan Armando Salgado Segura</t>
  </si>
  <si>
    <t>0480855499 Jesús Fernando Suárez Romero</t>
  </si>
  <si>
    <t>0144531868 Comercializadora Eléctrica Monjaraz</t>
  </si>
  <si>
    <t>0135312590 Ricardo Vizcarra Pérez (comex)</t>
  </si>
  <si>
    <t>0170509000 Guadalupe Ramírez Luna</t>
  </si>
  <si>
    <t>2601655736 Adan Ruiz Nuñez</t>
  </si>
  <si>
    <t>0135824095 Fermín Zúñiga Díaz</t>
  </si>
  <si>
    <t>0196158196 Herculano Castorena Arce</t>
  </si>
  <si>
    <t>2986754643 Celia Montes Martínez</t>
  </si>
  <si>
    <t>2835584086 María del Carmen Orendaín Jiménez</t>
  </si>
  <si>
    <t>0162404494 Gustavo Ramos Romero</t>
  </si>
  <si>
    <t>1172736144 Carlos Alonso Castillo Bernal</t>
  </si>
  <si>
    <t>0480852376 Materiales para Construcción Aviña</t>
  </si>
  <si>
    <t>Banamex 002320027400801243 Papelería Nueva Escocia SA de CV</t>
  </si>
  <si>
    <t xml:space="preserve">Banorte 072320006862926500 Alarcon Medical </t>
  </si>
  <si>
    <t>Banorte 072320002130948214 Verónica Cisneros G</t>
  </si>
  <si>
    <t>1130546976 Cesar Maklao González López</t>
  </si>
  <si>
    <t>Banamex 0023207009878127274 Juan Miguel Trejo Romero</t>
  </si>
  <si>
    <t>1247001754 José Guadalupe Alvarez Sandoval</t>
  </si>
  <si>
    <t>Depósito "El Porvenir de Ameca"</t>
  </si>
  <si>
    <t>0191604902 Sistema DIF Municipal</t>
  </si>
  <si>
    <t>2863642283 Samuel Mateo Guadarrama</t>
  </si>
  <si>
    <t>Telmex 02619890062803216058 Mayo 2016</t>
  </si>
  <si>
    <t>2947566085 Mónica Alajandra Ibarra Macias (taller)</t>
  </si>
  <si>
    <t>Virginia Acosta Naranjo (viaje Zoologico)</t>
  </si>
  <si>
    <t>Banamex Factura 282</t>
  </si>
  <si>
    <t>1199609024 Juana Castañeda Luquin (complemento del pago del 13 abril 2016)</t>
  </si>
  <si>
    <t>2952782081 Pablo Fajardo Montes (apoyo)</t>
  </si>
  <si>
    <t>Francisco Ibarra Delgado  (apoyo)</t>
  </si>
  <si>
    <t>Gustavo Estrada Ruiz (Anticipo pago de volteo )</t>
  </si>
  <si>
    <t>2712217597 Lorenzo Miguel Aldaz Velez</t>
  </si>
  <si>
    <t>3015961099 TDC Jaime Arturo Pérez (Interjet)</t>
  </si>
  <si>
    <t>Dispersión Nómina Campaña de Limpieza</t>
  </si>
  <si>
    <t>Traspaso p/pago de nómina Proyecto Arqueológico</t>
  </si>
  <si>
    <t>Dispersión de nómina Proyecto Arqueológico</t>
  </si>
  <si>
    <t>Banamex Marleny Rel. Ext.</t>
  </si>
  <si>
    <t>Diepsersión Nómina Pensionados</t>
  </si>
  <si>
    <t>Banorte Marisol</t>
  </si>
  <si>
    <t>Azteca Arquieta</t>
  </si>
  <si>
    <t>Azteca Hugo Juárez</t>
  </si>
  <si>
    <t>Dispersión Nómina Eventuales</t>
  </si>
  <si>
    <t>Dispersión Nómina Agua Potable</t>
  </si>
  <si>
    <t>Dispersión Nómina Base Excepto Regidores y Directores</t>
  </si>
  <si>
    <t xml:space="preserve">Disperrsión Extras </t>
  </si>
  <si>
    <t>1292707802 Yesenia Brambila Hernández</t>
  </si>
  <si>
    <t>2994243056 Joaquina González Santiago</t>
  </si>
  <si>
    <t>Depósito como aportación voluntaria para camino de "Las Pilas a Puerta de Pericos"</t>
  </si>
  <si>
    <t>Traspaso corriente del agua para pago luz Bombeo</t>
  </si>
  <si>
    <t>Traspaso saneamiento del agua para pago luz Bombeo</t>
  </si>
  <si>
    <t>Comisión Federal de Electricidad  (bombeo)</t>
  </si>
  <si>
    <t>Comisión por certificación de cheque 2999</t>
  </si>
  <si>
    <t>IVA de Comisión por certificación de ch. 2999</t>
  </si>
  <si>
    <t>Comisión Federal de Electricidad  (Edif y ofnas)</t>
  </si>
  <si>
    <t>Comisión por certificación de cheque 3000</t>
  </si>
  <si>
    <t>IVA de Comisión por certificación de ch. 3000</t>
  </si>
  <si>
    <t>Reintegro de Factura pagada doble</t>
  </si>
  <si>
    <t>2733779378 Cecilia Aguilar Meza (apoyo)</t>
  </si>
  <si>
    <t>1286494854 Victoria Guadalupe Esquivel Reyes</t>
  </si>
  <si>
    <t>Banamex Eduardo Alberto Villegas (pantalla)</t>
  </si>
  <si>
    <t>Depósito Bmer Cash Participaciones</t>
  </si>
  <si>
    <t>Lilia Elizabeth Cuevas Esparza (Finiquito)</t>
  </si>
  <si>
    <t>Alma Sagrario Navarro Hernández (gtos xcompro)</t>
  </si>
  <si>
    <t>Dispersión de nómina Regidores y Directores</t>
  </si>
  <si>
    <t>2996936628 Monica Gutierrez Siordia (taller)</t>
  </si>
  <si>
    <t>1252458063 Gilberto Carrillo Corona (beis bol)</t>
  </si>
  <si>
    <t>1269673091 Pedro Abundis García (beis bol)</t>
  </si>
  <si>
    <t>Comisión Federal de Electricidad</t>
  </si>
  <si>
    <t>Comisión por certificación de cheque 3004</t>
  </si>
  <si>
    <t>IVA de Comisión por certificación de ch. 3004</t>
  </si>
  <si>
    <t>Lucero Ivette Montaño Aguayo (Arreglos Flores)</t>
  </si>
  <si>
    <t>Adan Ruiz Nuñez (reparaciones Sev. Mpales)</t>
  </si>
  <si>
    <t>1246991920 Alvaro Ramiro Estrada Carrillo</t>
  </si>
  <si>
    <t>1246997287 Rigoberto Arquieta Vadillo</t>
  </si>
  <si>
    <t>HSBC 021320040498781689 Gloria Elizabeth García Chacon (deportes pajarito)</t>
  </si>
  <si>
    <t>Banregio 030362273200602015 Operadora de Hoteles Damago S.A de CV (lagos de Moreno)</t>
  </si>
  <si>
    <t>0145337038 Irineo Rodríguez Gómez (pipa agua)</t>
  </si>
  <si>
    <t>2700269557 María Cristina Villanueva Robles</t>
  </si>
  <si>
    <t>1456885691 Hugo Enrique González Martínez</t>
  </si>
  <si>
    <t>´0151845020 Gilberto Arceo Navarro (tablet's)</t>
  </si>
  <si>
    <t>0136536646 Super Servico 5 Minas</t>
  </si>
  <si>
    <t>0480852376 Materiales Aviña</t>
  </si>
  <si>
    <t>transf de Banorte (pago atp etzatlán) Trans Cata</t>
  </si>
  <si>
    <t>Provisión de pago de ISR 1a quinc Junio 2016</t>
  </si>
  <si>
    <t>2986754643 Celia Montes Martínez reintegro de factura pagada doble el 09 junio 2016</t>
  </si>
  <si>
    <t>Depósito por reintegro de factura pagada doble</t>
  </si>
  <si>
    <t>Dispersión de nómina Palacio de Ocomo</t>
  </si>
  <si>
    <t>Gustavo Estrada Ruiz (Abono pago de volteo )</t>
  </si>
  <si>
    <t>0195315190 Héctor Maximiliano López de León</t>
  </si>
  <si>
    <t>0177900333 A &amp; G Urbanizadora SA de CV</t>
  </si>
  <si>
    <t>1286494382 Ana Alicia Meza Arvizu (préstamo)</t>
  </si>
  <si>
    <t>Pago I S R Retenido por el mes de Mayo 2016</t>
  </si>
  <si>
    <t>Cancelación de Provisión de ISR de mayo pagado</t>
  </si>
  <si>
    <t>Olivia Díaz López</t>
  </si>
  <si>
    <t>Rosario Lizeth Moyeda Ruiz (exámenes Psicológicos a Seguridad pública)</t>
  </si>
  <si>
    <t>Depósito de la recaudación (Cheque de otro banco)  Divemex</t>
  </si>
  <si>
    <t>0188764018 Guillermo Martínez García Nva Frut</t>
  </si>
  <si>
    <t>0188764018 Guillermo Martínez García dif abril</t>
  </si>
  <si>
    <t>tdc Banamex 5491380201002160 Martín Fregoso</t>
  </si>
  <si>
    <t>2703969894 Flavio Cesar Gutiérrez Isordia (ptmo)</t>
  </si>
  <si>
    <t xml:space="preserve">Asociación Ganadera Local </t>
  </si>
  <si>
    <t>2779978755 José Mauro Hernández Olmedo</t>
  </si>
  <si>
    <t>Pago de multa al SAT</t>
  </si>
  <si>
    <t>Pago de recibo de Telmex</t>
  </si>
  <si>
    <t>2do pago renta de equipo Relaciones Exteriores iecisa México Sade CV</t>
  </si>
  <si>
    <t>Moises Isrrael Pineda Parra (pago convenio finiquito)</t>
  </si>
  <si>
    <t>Raymundo Francisco Tostado Alvarez del Castillo</t>
  </si>
  <si>
    <t>29020274184 J. Jesús Ramírez García (Ptmo)</t>
  </si>
  <si>
    <t>Finiquito Jesús Alejandro Mederos Flores</t>
  </si>
  <si>
    <t>Santander 014320655041962804 Trak Comercializadora Internacional (apoyo uniformes)</t>
  </si>
  <si>
    <t>0480852376 Materiales p/Construcción Aviña</t>
  </si>
  <si>
    <t>2785589371 David García Chávez (anticipo Fact 37</t>
  </si>
  <si>
    <t>0193102327 Silvia Lorena Flores Velasco (simi)</t>
  </si>
  <si>
    <t>Despósito Bmer Cash participaciones</t>
  </si>
  <si>
    <t>2899349731 Jorge Armando Bañuelos Gtz.</t>
  </si>
  <si>
    <t>1458247498 Angel Gabriel Lira Guerrrero</t>
  </si>
  <si>
    <t>0170509000 Guadaljupe Ramírez Luna</t>
  </si>
  <si>
    <t>0195315190 Héctor Maximiliano López de Léon</t>
  </si>
  <si>
    <t>0179788719 CR Formas SA de CV</t>
  </si>
  <si>
    <t>2823222152 Delia Gómez Bernal</t>
  </si>
  <si>
    <t>Santander 014320655026489166 Distincta</t>
  </si>
  <si>
    <t>0144531868 Comercializadora Electríca Monjarras</t>
  </si>
  <si>
    <t>28656911311 Pedro Caro de la Rosa (ant.fac 40 A)</t>
  </si>
  <si>
    <t>cheques en tránsito</t>
  </si>
  <si>
    <t>Bancopel 137323102098316063 Alberto Román Bautista López</t>
  </si>
  <si>
    <t>Fecha</t>
  </si>
  <si>
    <t>Número</t>
  </si>
  <si>
    <t>Importe</t>
  </si>
  <si>
    <t>Nombre</t>
  </si>
  <si>
    <t>Banamex 002320700958151526 Virginia Acosta Naranjo (viajes oconahua - Etzatlán 24 jun)</t>
  </si>
  <si>
    <t>Secrataría de Planeación, Admon y Finanzas (reintegro de programa Fondo de Contingencias Económicas)</t>
  </si>
  <si>
    <t>Trasp ctas propias de la de forta 0170490512</t>
  </si>
  <si>
    <t>Trasp ctas propias de la de Ocomo 0104542479</t>
  </si>
  <si>
    <t>Lázaro Mateo Cervantes Bravo (compra de diablito p/carga) Casa de la cultura</t>
  </si>
  <si>
    <t>1421443623 Seferino Valderrama Díaz (botas)</t>
  </si>
  <si>
    <t>Dispersión Nómina de Pensionados</t>
  </si>
  <si>
    <t>Dispersión personal de Agua Potable y Alcantarillado</t>
  </si>
  <si>
    <t>Secretaría de Planeación Admon y Finanzas</t>
  </si>
  <si>
    <t>Dispersión Campaña de Limpieza</t>
  </si>
  <si>
    <t>Dispersión Palacio de Ocomo</t>
  </si>
  <si>
    <t>Dispersión Nómina Proyecto Arqueológico Ocomo</t>
  </si>
  <si>
    <t>Dispersión Nómina de Eventuales</t>
  </si>
  <si>
    <t>2da quinc oct</t>
  </si>
  <si>
    <t>ISR POR PAGAR</t>
  </si>
  <si>
    <t>Dispersión Nómina de Base</t>
  </si>
  <si>
    <t>1a quinc oct</t>
  </si>
  <si>
    <t>Banorte 072320001795477228 José Edgar Escobedo Carrillo (Alan Esparza Mr. México)</t>
  </si>
  <si>
    <t>1a quinc  nov</t>
  </si>
  <si>
    <t>1168328331 Carlos Eduardo Argeli Vázquez Guzman</t>
  </si>
  <si>
    <t>2da quinc  nov</t>
  </si>
  <si>
    <t>1167621140 Alfonso González Monrroy</t>
  </si>
  <si>
    <t>1a quinc  dic</t>
  </si>
  <si>
    <t>Banorte 072326002272362804 Marisol Becerra</t>
  </si>
  <si>
    <t>2da quinc  dic</t>
  </si>
  <si>
    <t>Banorte 072320005310928666 Luis Manuel Velez</t>
  </si>
  <si>
    <t>1a quincena Junio 2016</t>
  </si>
  <si>
    <t>Azteca 127320013273373033 Arturo Arquieta V</t>
  </si>
  <si>
    <t>Azteca 127320013173312644 Santos Santiago Olmedo</t>
  </si>
  <si>
    <t>Banamex 002320700784475308 Marleny del Rocio Hurtado Tavares</t>
  </si>
  <si>
    <t>SALDO EN BANCOS</t>
  </si>
  <si>
    <t>Azteca 127320013752417300 Hugo Juarez Flores</t>
  </si>
  <si>
    <t>SALDO EN LIBROS</t>
  </si>
  <si>
    <t>DIFERENCIA</t>
  </si>
  <si>
    <t>2712974827 Rosa Elizabeth Hernández S. (Ptmo)</t>
  </si>
  <si>
    <t>1486555004 Jóse Manuel Hernández Aguirre (ptmo)</t>
  </si>
  <si>
    <t>CHEQUES EN TRANSITO</t>
  </si>
  <si>
    <t>Dispersión de Nóminas de Extras</t>
  </si>
  <si>
    <t>CUENTA DE ERNESTO NOE AVALOS MURO 2849777962  TALLERES</t>
  </si>
  <si>
    <t xml:space="preserve">cuenta </t>
  </si>
  <si>
    <t>Beatriz González Cervantes</t>
  </si>
  <si>
    <t>gocb8505069k7</t>
  </si>
  <si>
    <t>cel 3861060333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</si>
</sst>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17" fontId="2" fillId="0" borderId="0" xfId="1" applyNumberFormat="1" applyFont="1" applyAlignment="1">
      <alignment horizontal="center"/>
    </xf>
    <xf numFmtId="17" fontId="2" fillId="0" borderId="0" xfId="1" applyNumberFormat="1" applyFont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43" fontId="0" fillId="0" borderId="1" xfId="1" applyFont="1" applyBorder="1" applyAlignment="1">
      <alignment horizontal="center"/>
    </xf>
    <xf numFmtId="43" fontId="0" fillId="0" borderId="0" xfId="1" applyFont="1" applyBorder="1" applyAlignment="1">
      <alignment vertical="center"/>
    </xf>
    <xf numFmtId="0" fontId="0" fillId="0" borderId="0" xfId="1" applyNumberFormat="1" applyFont="1"/>
    <xf numFmtId="43" fontId="2" fillId="0" borderId="0" xfId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14" fontId="0" fillId="0" borderId="1" xfId="1" applyNumberFormat="1" applyFont="1" applyFill="1" applyBorder="1"/>
    <xf numFmtId="0" fontId="0" fillId="0" borderId="1" xfId="1" applyNumberFormat="1" applyFont="1" applyFill="1" applyBorder="1"/>
    <xf numFmtId="43" fontId="0" fillId="0" borderId="1" xfId="1" applyFont="1" applyFill="1" applyBorder="1" applyAlignment="1">
      <alignment horizontal="justify"/>
    </xf>
    <xf numFmtId="43" fontId="0" fillId="0" borderId="1" xfId="1" applyFont="1" applyFill="1" applyBorder="1"/>
    <xf numFmtId="14" fontId="0" fillId="0" borderId="0" xfId="1" applyNumberFormat="1" applyFont="1" applyBorder="1" applyAlignment="1">
      <alignment vertical="center"/>
    </xf>
    <xf numFmtId="43" fontId="0" fillId="0" borderId="0" xfId="1" applyFont="1" applyBorder="1"/>
    <xf numFmtId="0" fontId="0" fillId="0" borderId="0" xfId="1" applyNumberFormat="1" applyFont="1" applyBorder="1"/>
    <xf numFmtId="0" fontId="0" fillId="0" borderId="0" xfId="1" applyNumberFormat="1" applyFont="1" applyFill="1" applyBorder="1" applyAlignment="1">
      <alignment horizontal="justify"/>
    </xf>
    <xf numFmtId="43" fontId="0" fillId="0" borderId="0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0" xfId="1" applyNumberFormat="1" applyFont="1" applyBorder="1" applyAlignment="1">
      <alignment horizontal="justify"/>
    </xf>
    <xf numFmtId="14" fontId="0" fillId="0" borderId="0" xfId="1" applyNumberFormat="1" applyFont="1" applyFill="1" applyBorder="1" applyAlignment="1">
      <alignment vertical="center"/>
    </xf>
    <xf numFmtId="0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>
      <alignment horizontal="justify"/>
    </xf>
    <xf numFmtId="43" fontId="0" fillId="0" borderId="1" xfId="1" quotePrefix="1" applyFont="1" applyFill="1" applyBorder="1" applyAlignment="1">
      <alignment horizontal="justify"/>
    </xf>
    <xf numFmtId="43" fontId="0" fillId="0" borderId="1" xfId="1" applyFont="1" applyFill="1" applyBorder="1" applyAlignment="1">
      <alignment horizontal="justify" vertical="center"/>
    </xf>
    <xf numFmtId="43" fontId="0" fillId="0" borderId="1" xfId="1" quotePrefix="1" applyFont="1" applyFill="1" applyBorder="1" applyAlignment="1">
      <alignment vertical="center"/>
    </xf>
    <xf numFmtId="0" fontId="0" fillId="0" borderId="1" xfId="1" quotePrefix="1" applyNumberFormat="1" applyFont="1" applyFill="1" applyBorder="1" applyAlignment="1">
      <alignment horizontal="justify"/>
    </xf>
    <xf numFmtId="43" fontId="2" fillId="0" borderId="0" xfId="1" applyFont="1" applyBorder="1"/>
    <xf numFmtId="43" fontId="0" fillId="0" borderId="2" xfId="1" applyFont="1" applyFill="1" applyBorder="1"/>
    <xf numFmtId="4" fontId="3" fillId="0" borderId="0" xfId="0" applyNumberFormat="1" applyFont="1"/>
    <xf numFmtId="43" fontId="0" fillId="0" borderId="3" xfId="1" applyFont="1" applyFill="1" applyBorder="1"/>
    <xf numFmtId="14" fontId="0" fillId="0" borderId="1" xfId="1" applyNumberFormat="1" applyFont="1" applyFill="1" applyBorder="1" applyAlignment="1">
      <alignment vertical="center"/>
    </xf>
    <xf numFmtId="43" fontId="0" fillId="0" borderId="0" xfId="1" applyFont="1" applyFill="1"/>
    <xf numFmtId="43" fontId="0" fillId="2" borderId="1" xfId="1" applyFont="1" applyFill="1" applyBorder="1" applyAlignment="1">
      <alignment horizontal="justify"/>
    </xf>
    <xf numFmtId="0" fontId="4" fillId="0" borderId="1" xfId="0" applyFont="1" applyFill="1" applyBorder="1"/>
    <xf numFmtId="14" fontId="0" fillId="0" borderId="1" xfId="1" applyNumberFormat="1" applyFont="1" applyFill="1" applyBorder="1" applyAlignment="1">
      <alignment horizontal="justify" vertical="center"/>
    </xf>
    <xf numFmtId="14" fontId="0" fillId="0" borderId="1" xfId="1" applyNumberFormat="1" applyFont="1" applyFill="1" applyBorder="1" applyAlignment="1">
      <alignment horizontal="justify"/>
    </xf>
    <xf numFmtId="14" fontId="0" fillId="0" borderId="1" xfId="1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quotePrefix="1" applyFont="1" applyBorder="1" applyAlignment="1">
      <alignment horizontal="justify"/>
    </xf>
    <xf numFmtId="0" fontId="0" fillId="0" borderId="0" xfId="0" applyFill="1"/>
    <xf numFmtId="0" fontId="5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Protection="1">
      <protection hidden="1"/>
    </xf>
    <xf numFmtId="0" fontId="4" fillId="0" borderId="1" xfId="0" applyFont="1" applyFill="1" applyBorder="1" applyAlignment="1">
      <alignment horizontal="justify"/>
    </xf>
    <xf numFmtId="0" fontId="0" fillId="0" borderId="1" xfId="1" applyNumberFormat="1" applyFont="1" applyFill="1" applyBorder="1" applyAlignment="1">
      <alignment horizontal="justify"/>
    </xf>
    <xf numFmtId="43" fontId="5" fillId="0" borderId="1" xfId="1" quotePrefix="1" applyFont="1" applyFill="1" applyBorder="1" applyAlignment="1">
      <alignment horizontal="justify"/>
    </xf>
    <xf numFmtId="43" fontId="0" fillId="0" borderId="1" xfId="1" applyFont="1" applyFill="1" applyBorder="1" applyAlignment="1">
      <alignment horizontal="center"/>
    </xf>
    <xf numFmtId="0" fontId="0" fillId="0" borderId="1" xfId="1" applyNumberFormat="1" applyFont="1" applyBorder="1" applyAlignment="1">
      <alignment horizontal="justify"/>
    </xf>
    <xf numFmtId="43" fontId="5" fillId="0" borderId="1" xfId="1" applyFont="1" applyFill="1" applyBorder="1" applyAlignment="1">
      <alignment horizontal="justify"/>
    </xf>
    <xf numFmtId="43" fontId="2" fillId="0" borderId="1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6"/>
  <sheetViews>
    <sheetView tabSelected="1" topLeftCell="B293" workbookViewId="0">
      <selection activeCell="D311" sqref="D311"/>
    </sheetView>
  </sheetViews>
  <sheetFormatPr baseColWidth="10" defaultRowHeight="15" x14ac:dyDescent="0.25"/>
  <cols>
    <col min="1" max="1" width="1.5703125" style="3" customWidth="1"/>
    <col min="2" max="2" width="11.5703125" style="3" customWidth="1"/>
    <col min="3" max="3" width="11.140625" style="10" customWidth="1"/>
    <col min="4" max="4" width="43.85546875" style="3" customWidth="1"/>
    <col min="5" max="6" width="14.140625" style="3" bestFit="1" customWidth="1"/>
    <col min="7" max="8" width="15.7109375" style="3" customWidth="1"/>
    <col min="9" max="9" width="16.85546875" style="3" bestFit="1" customWidth="1"/>
    <col min="10" max="10" width="14" style="3" customWidth="1"/>
    <col min="11" max="11" width="47.42578125" style="3" customWidth="1"/>
    <col min="12" max="12" width="15.85546875" style="3" bestFit="1" customWidth="1"/>
    <col min="13" max="13" width="13.140625" style="3" bestFit="1" customWidth="1"/>
    <col min="14" max="14" width="13.42578125" style="3" customWidth="1"/>
    <col min="15" max="16" width="11.5703125" style="3" bestFit="1" customWidth="1"/>
    <col min="17" max="17" width="13.140625" style="3" bestFit="1" customWidth="1"/>
    <col min="18" max="18" width="11.42578125" style="3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4" x14ac:dyDescent="0.25">
      <c r="A2" s="4" t="s">
        <v>1</v>
      </c>
      <c r="B2" s="4"/>
      <c r="C2" s="4"/>
      <c r="D2" s="4"/>
      <c r="E2" s="4"/>
      <c r="F2" s="4"/>
      <c r="G2" s="4"/>
      <c r="H2" s="5"/>
    </row>
    <row r="4" spans="1:14" x14ac:dyDescent="0.25"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/>
      <c r="I4" s="10"/>
    </row>
    <row r="5" spans="1:14" s="3" customFormat="1" x14ac:dyDescent="0.25">
      <c r="C5" s="10"/>
      <c r="D5" s="2" t="s">
        <v>8</v>
      </c>
      <c r="G5" s="3">
        <v>1011597.4</v>
      </c>
      <c r="H5" s="11"/>
      <c r="I5" s="12"/>
      <c r="J5" s="2"/>
      <c r="K5" s="2"/>
    </row>
    <row r="6" spans="1:14" s="3" customFormat="1" x14ac:dyDescent="0.25">
      <c r="A6" s="3">
        <f>G5</f>
        <v>1011597.4</v>
      </c>
      <c r="B6" s="13">
        <v>42522</v>
      </c>
      <c r="C6" s="14"/>
      <c r="D6" s="15" t="s">
        <v>9</v>
      </c>
      <c r="E6" s="16">
        <v>555</v>
      </c>
      <c r="F6" s="16"/>
      <c r="G6" s="6">
        <f>A6-E6+F6</f>
        <v>1011042.4</v>
      </c>
      <c r="H6" s="17"/>
      <c r="I6" s="10"/>
      <c r="J6" s="18"/>
    </row>
    <row r="7" spans="1:14" s="3" customFormat="1" ht="15.75" customHeight="1" x14ac:dyDescent="0.25">
      <c r="A7" s="3">
        <f t="shared" ref="A7:A70" si="0">G6</f>
        <v>1011042.4</v>
      </c>
      <c r="B7" s="13">
        <v>42522</v>
      </c>
      <c r="C7" s="14"/>
      <c r="D7" s="15" t="s">
        <v>10</v>
      </c>
      <c r="E7" s="16">
        <v>88.8</v>
      </c>
      <c r="F7" s="16"/>
      <c r="G7" s="6">
        <f t="shared" ref="G7:G70" si="1">A7-E7+F7</f>
        <v>1010953.6</v>
      </c>
      <c r="H7" s="17"/>
      <c r="I7" s="19"/>
      <c r="J7" s="18"/>
      <c r="K7" s="20"/>
      <c r="L7" s="18"/>
      <c r="M7" s="18"/>
      <c r="N7" s="18"/>
    </row>
    <row r="8" spans="1:14" s="3" customFormat="1" x14ac:dyDescent="0.25">
      <c r="A8" s="3">
        <f t="shared" si="0"/>
        <v>1010953.6</v>
      </c>
      <c r="B8" s="13">
        <v>42522</v>
      </c>
      <c r="C8" s="14"/>
      <c r="D8" s="15" t="s">
        <v>11</v>
      </c>
      <c r="E8" s="16">
        <v>318927.65000000002</v>
      </c>
      <c r="F8" s="16"/>
      <c r="G8" s="6">
        <f t="shared" si="1"/>
        <v>692025.95</v>
      </c>
      <c r="H8" s="17"/>
      <c r="I8" s="19"/>
      <c r="J8" s="9"/>
      <c r="K8" s="18"/>
      <c r="L8" s="18"/>
      <c r="M8" s="18"/>
      <c r="N8" s="18"/>
    </row>
    <row r="9" spans="1:14" s="3" customFormat="1" x14ac:dyDescent="0.25">
      <c r="A9" s="3">
        <f t="shared" si="0"/>
        <v>692025.95</v>
      </c>
      <c r="B9" s="13">
        <v>42522</v>
      </c>
      <c r="C9" s="14"/>
      <c r="D9" s="15" t="s">
        <v>12</v>
      </c>
      <c r="E9" s="16">
        <v>9600</v>
      </c>
      <c r="F9" s="16"/>
      <c r="G9" s="6">
        <f t="shared" si="1"/>
        <v>682425.95</v>
      </c>
      <c r="H9" s="17"/>
      <c r="I9" s="19"/>
      <c r="J9" s="21"/>
      <c r="K9" s="18"/>
      <c r="L9" s="18"/>
      <c r="M9" s="18"/>
      <c r="N9" s="18"/>
    </row>
    <row r="10" spans="1:14" s="3" customFormat="1" x14ac:dyDescent="0.25">
      <c r="A10" s="3">
        <f t="shared" si="0"/>
        <v>682425.95</v>
      </c>
      <c r="B10" s="13">
        <v>42522</v>
      </c>
      <c r="C10" s="14"/>
      <c r="D10" s="15" t="s">
        <v>13</v>
      </c>
      <c r="E10" s="16">
        <v>421541.8</v>
      </c>
      <c r="F10" s="16"/>
      <c r="G10" s="6">
        <f t="shared" si="1"/>
        <v>260884.14999999997</v>
      </c>
      <c r="H10" s="17"/>
      <c r="I10" s="19"/>
      <c r="J10" s="21"/>
      <c r="K10" s="18"/>
      <c r="L10" s="18"/>
      <c r="M10" s="18"/>
      <c r="N10" s="18"/>
    </row>
    <row r="11" spans="1:14" s="3" customFormat="1" x14ac:dyDescent="0.25">
      <c r="A11" s="3">
        <f t="shared" si="0"/>
        <v>260884.14999999997</v>
      </c>
      <c r="B11" s="13">
        <v>42522</v>
      </c>
      <c r="C11" s="14"/>
      <c r="D11" s="15" t="s">
        <v>14</v>
      </c>
      <c r="E11" s="16">
        <v>110008.83</v>
      </c>
      <c r="F11" s="16"/>
      <c r="G11" s="6">
        <f t="shared" si="1"/>
        <v>150875.31999999995</v>
      </c>
      <c r="H11" s="17"/>
      <c r="I11" s="19"/>
      <c r="J11" s="21"/>
      <c r="K11" s="18"/>
      <c r="L11" s="18"/>
      <c r="M11" s="18"/>
      <c r="N11" s="18"/>
    </row>
    <row r="12" spans="1:14" s="3" customFormat="1" ht="15" customHeight="1" x14ac:dyDescent="0.25">
      <c r="A12" s="22">
        <f t="shared" si="0"/>
        <v>150875.31999999995</v>
      </c>
      <c r="B12" s="13">
        <v>42522</v>
      </c>
      <c r="C12" s="23"/>
      <c r="D12" s="15" t="s">
        <v>15</v>
      </c>
      <c r="E12" s="24">
        <v>25942.13</v>
      </c>
      <c r="F12" s="16"/>
      <c r="G12" s="25">
        <f t="shared" si="1"/>
        <v>124933.18999999994</v>
      </c>
      <c r="H12" s="17"/>
      <c r="I12" s="19"/>
      <c r="J12" s="18"/>
      <c r="K12" s="26"/>
      <c r="L12" s="18"/>
      <c r="M12" s="18"/>
      <c r="N12" s="18"/>
    </row>
    <row r="13" spans="1:14" s="3" customFormat="1" x14ac:dyDescent="0.25">
      <c r="A13" s="3">
        <f t="shared" si="0"/>
        <v>124933.18999999994</v>
      </c>
      <c r="B13" s="13">
        <v>42522</v>
      </c>
      <c r="C13" s="14"/>
      <c r="D13" s="15" t="s">
        <v>16</v>
      </c>
      <c r="E13" s="16">
        <v>21183.57</v>
      </c>
      <c r="F13" s="16"/>
      <c r="G13" s="6">
        <f t="shared" si="1"/>
        <v>103749.61999999994</v>
      </c>
      <c r="H13" s="17"/>
      <c r="I13" s="19"/>
      <c r="J13" s="18"/>
      <c r="K13" s="18"/>
      <c r="L13" s="18"/>
      <c r="M13" s="18"/>
      <c r="N13" s="18"/>
    </row>
    <row r="14" spans="1:14" s="3" customFormat="1" x14ac:dyDescent="0.25">
      <c r="A14" s="3">
        <f t="shared" si="0"/>
        <v>103749.61999999994</v>
      </c>
      <c r="B14" s="13">
        <v>42522</v>
      </c>
      <c r="C14" s="14" t="s">
        <v>17</v>
      </c>
      <c r="D14" s="15" t="s">
        <v>18</v>
      </c>
      <c r="E14" s="16">
        <v>900</v>
      </c>
      <c r="F14" s="16"/>
      <c r="G14" s="6">
        <f t="shared" si="1"/>
        <v>102849.61999999994</v>
      </c>
      <c r="H14" s="17"/>
      <c r="I14" s="19"/>
      <c r="J14" s="18"/>
      <c r="K14" s="18"/>
      <c r="L14" s="18"/>
      <c r="M14" s="18"/>
      <c r="N14" s="18"/>
    </row>
    <row r="15" spans="1:14" s="3" customFormat="1" x14ac:dyDescent="0.25">
      <c r="A15" s="22">
        <f t="shared" si="0"/>
        <v>102849.61999999994</v>
      </c>
      <c r="B15" s="13">
        <v>42522</v>
      </c>
      <c r="C15" s="23" t="s">
        <v>17</v>
      </c>
      <c r="D15" s="15" t="s">
        <v>19</v>
      </c>
      <c r="E15" s="24">
        <v>1600</v>
      </c>
      <c r="F15" s="24"/>
      <c r="G15" s="25">
        <f t="shared" si="1"/>
        <v>101249.61999999994</v>
      </c>
      <c r="H15" s="27"/>
      <c r="I15" s="28"/>
      <c r="J15" s="29"/>
      <c r="K15" s="30"/>
      <c r="L15" s="18"/>
      <c r="M15" s="18"/>
      <c r="N15" s="18"/>
    </row>
    <row r="16" spans="1:14" s="3" customFormat="1" x14ac:dyDescent="0.25">
      <c r="A16" s="22">
        <f t="shared" si="0"/>
        <v>101249.61999999994</v>
      </c>
      <c r="B16" s="13">
        <v>42522</v>
      </c>
      <c r="C16" s="23" t="s">
        <v>17</v>
      </c>
      <c r="D16" s="15" t="s">
        <v>20</v>
      </c>
      <c r="E16" s="24">
        <v>1500</v>
      </c>
      <c r="F16" s="24"/>
      <c r="G16" s="25">
        <f t="shared" si="1"/>
        <v>99749.619999999937</v>
      </c>
      <c r="H16" s="17"/>
      <c r="I16" s="19"/>
      <c r="J16" s="18"/>
      <c r="K16" s="26"/>
      <c r="L16" s="18"/>
      <c r="M16" s="18"/>
      <c r="N16" s="18"/>
    </row>
    <row r="17" spans="1:14" s="3" customFormat="1" ht="15" customHeight="1" x14ac:dyDescent="0.25">
      <c r="A17" s="22">
        <f t="shared" si="0"/>
        <v>99749.619999999937</v>
      </c>
      <c r="B17" s="13">
        <v>42522</v>
      </c>
      <c r="C17" s="23">
        <v>2986</v>
      </c>
      <c r="D17" s="15" t="s">
        <v>21</v>
      </c>
      <c r="E17" s="24">
        <v>3259.67</v>
      </c>
      <c r="F17" s="16"/>
      <c r="G17" s="25">
        <f t="shared" si="1"/>
        <v>96489.949999999939</v>
      </c>
      <c r="H17" s="17"/>
      <c r="I17" s="28"/>
      <c r="J17" s="29"/>
      <c r="K17" s="30"/>
      <c r="L17" s="18"/>
      <c r="M17" s="18"/>
      <c r="N17" s="18"/>
    </row>
    <row r="18" spans="1:14" s="3" customFormat="1" x14ac:dyDescent="0.25">
      <c r="A18" s="22">
        <f t="shared" si="0"/>
        <v>96489.949999999939</v>
      </c>
      <c r="B18" s="13">
        <v>42522</v>
      </c>
      <c r="C18" s="23" t="s">
        <v>17</v>
      </c>
      <c r="D18" s="31" t="s">
        <v>22</v>
      </c>
      <c r="E18" s="24">
        <v>22500</v>
      </c>
      <c r="F18" s="16"/>
      <c r="G18" s="25">
        <f t="shared" si="1"/>
        <v>73989.949999999939</v>
      </c>
      <c r="H18" s="17"/>
      <c r="I18" s="28"/>
      <c r="J18" s="18"/>
      <c r="K18" s="30"/>
      <c r="L18" s="18"/>
      <c r="M18" s="18"/>
      <c r="N18" s="18"/>
    </row>
    <row r="19" spans="1:14" s="3" customFormat="1" x14ac:dyDescent="0.25">
      <c r="A19" s="22">
        <f t="shared" si="0"/>
        <v>73989.949999999939</v>
      </c>
      <c r="B19" s="13">
        <v>42522</v>
      </c>
      <c r="C19" s="14" t="s">
        <v>17</v>
      </c>
      <c r="D19" s="15" t="s">
        <v>23</v>
      </c>
      <c r="E19" s="16">
        <v>4000</v>
      </c>
      <c r="F19" s="24"/>
      <c r="G19" s="25">
        <f t="shared" si="1"/>
        <v>69989.949999999939</v>
      </c>
      <c r="H19" s="17"/>
      <c r="I19" s="28"/>
      <c r="J19" s="18"/>
      <c r="K19" s="18"/>
      <c r="L19" s="18"/>
      <c r="M19" s="18"/>
      <c r="N19" s="18"/>
    </row>
    <row r="20" spans="1:14" s="3" customFormat="1" ht="15" customHeight="1" x14ac:dyDescent="0.25">
      <c r="A20" s="22">
        <f t="shared" si="0"/>
        <v>69989.949999999939</v>
      </c>
      <c r="B20" s="13">
        <v>42522</v>
      </c>
      <c r="C20" s="23" t="s">
        <v>17</v>
      </c>
      <c r="D20" s="15" t="s">
        <v>24</v>
      </c>
      <c r="E20" s="24">
        <v>2500</v>
      </c>
      <c r="F20" s="24"/>
      <c r="G20" s="25">
        <f t="shared" si="1"/>
        <v>67489.949999999939</v>
      </c>
      <c r="H20" s="17"/>
      <c r="I20" s="28"/>
      <c r="J20" s="29"/>
      <c r="K20" s="30"/>
      <c r="L20" s="18"/>
      <c r="M20" s="18"/>
      <c r="N20" s="18"/>
    </row>
    <row r="21" spans="1:14" s="3" customFormat="1" x14ac:dyDescent="0.25">
      <c r="A21" s="22">
        <f t="shared" si="0"/>
        <v>67489.949999999939</v>
      </c>
      <c r="B21" s="13">
        <v>42522</v>
      </c>
      <c r="C21" s="23" t="s">
        <v>17</v>
      </c>
      <c r="D21" s="15" t="s">
        <v>25</v>
      </c>
      <c r="E21" s="24">
        <v>2000</v>
      </c>
      <c r="F21" s="24"/>
      <c r="G21" s="25">
        <f t="shared" si="1"/>
        <v>65489.949999999939</v>
      </c>
      <c r="H21" s="17"/>
      <c r="I21" s="19"/>
      <c r="J21" s="29"/>
      <c r="K21" s="30"/>
      <c r="L21" s="18"/>
      <c r="M21" s="18"/>
      <c r="N21" s="18"/>
    </row>
    <row r="22" spans="1:14" s="3" customFormat="1" ht="16.5" customHeight="1" x14ac:dyDescent="0.25">
      <c r="A22" s="22">
        <f t="shared" si="0"/>
        <v>65489.949999999939</v>
      </c>
      <c r="B22" s="13">
        <v>42522</v>
      </c>
      <c r="C22" s="23" t="s">
        <v>17</v>
      </c>
      <c r="D22" s="15" t="s">
        <v>26</v>
      </c>
      <c r="E22" s="24">
        <v>1000</v>
      </c>
      <c r="F22" s="24"/>
      <c r="G22" s="25">
        <f t="shared" si="1"/>
        <v>64489.949999999939</v>
      </c>
      <c r="H22" s="17"/>
      <c r="I22" s="28"/>
      <c r="J22" s="29"/>
      <c r="K22" s="30"/>
      <c r="L22" s="18"/>
      <c r="M22" s="18"/>
      <c r="N22" s="18"/>
    </row>
    <row r="23" spans="1:14" s="3" customFormat="1" x14ac:dyDescent="0.25">
      <c r="A23" s="22">
        <f t="shared" si="0"/>
        <v>64489.949999999939</v>
      </c>
      <c r="B23" s="13">
        <v>42522</v>
      </c>
      <c r="C23" s="23" t="s">
        <v>17</v>
      </c>
      <c r="D23" s="24" t="s">
        <v>27</v>
      </c>
      <c r="E23" s="24">
        <v>2000</v>
      </c>
      <c r="F23" s="24"/>
      <c r="G23" s="25">
        <f t="shared" si="1"/>
        <v>62489.949999999939</v>
      </c>
      <c r="H23" s="17"/>
      <c r="I23" s="28"/>
      <c r="J23" s="29"/>
      <c r="K23" s="30"/>
      <c r="L23" s="18"/>
      <c r="M23" s="18"/>
      <c r="N23" s="18"/>
    </row>
    <row r="24" spans="1:14" s="3" customFormat="1" ht="15" customHeight="1" x14ac:dyDescent="0.25">
      <c r="A24" s="22">
        <f t="shared" si="0"/>
        <v>62489.949999999939</v>
      </c>
      <c r="B24" s="13">
        <v>42522</v>
      </c>
      <c r="C24" s="23" t="s">
        <v>17</v>
      </c>
      <c r="D24" s="32" t="s">
        <v>28</v>
      </c>
      <c r="E24" s="16">
        <v>2000</v>
      </c>
      <c r="F24" s="24"/>
      <c r="G24" s="25">
        <f t="shared" si="1"/>
        <v>60489.949999999939</v>
      </c>
      <c r="H24" s="17"/>
      <c r="I24" s="18"/>
      <c r="J24" s="18"/>
      <c r="K24" s="18"/>
      <c r="L24" s="18"/>
      <c r="M24" s="18"/>
      <c r="N24" s="18"/>
    </row>
    <row r="25" spans="1:14" s="3" customFormat="1" x14ac:dyDescent="0.25">
      <c r="A25" s="22">
        <f t="shared" si="0"/>
        <v>60489.949999999939</v>
      </c>
      <c r="B25" s="13">
        <v>42522</v>
      </c>
      <c r="C25" s="23" t="s">
        <v>17</v>
      </c>
      <c r="D25" s="23" t="s">
        <v>29</v>
      </c>
      <c r="E25" s="24">
        <v>1000</v>
      </c>
      <c r="F25" s="24"/>
      <c r="G25" s="25">
        <f t="shared" si="1"/>
        <v>59489.949999999939</v>
      </c>
      <c r="H25" s="9"/>
      <c r="I25" s="18"/>
      <c r="J25" s="18"/>
      <c r="K25" s="18"/>
      <c r="L25" s="18"/>
      <c r="M25" s="18"/>
      <c r="N25" s="18"/>
    </row>
    <row r="26" spans="1:14" s="3" customFormat="1" x14ac:dyDescent="0.25">
      <c r="A26" s="22">
        <f t="shared" si="0"/>
        <v>59489.949999999939</v>
      </c>
      <c r="B26" s="13">
        <v>42522</v>
      </c>
      <c r="C26" s="23">
        <v>2987</v>
      </c>
      <c r="D26" s="24" t="s">
        <v>30</v>
      </c>
      <c r="E26" s="24">
        <v>50000</v>
      </c>
      <c r="F26" s="24"/>
      <c r="G26" s="25">
        <f t="shared" si="1"/>
        <v>9489.9499999999389</v>
      </c>
      <c r="H26" s="9"/>
      <c r="I26" s="18"/>
      <c r="J26" s="18"/>
      <c r="K26" s="18"/>
      <c r="L26" s="18"/>
      <c r="M26" s="18"/>
      <c r="N26" s="18"/>
    </row>
    <row r="27" spans="1:14" s="3" customFormat="1" ht="15" customHeight="1" x14ac:dyDescent="0.25">
      <c r="A27" s="22">
        <f t="shared" si="0"/>
        <v>9489.9499999999389</v>
      </c>
      <c r="B27" s="13">
        <v>42522</v>
      </c>
      <c r="C27" s="23"/>
      <c r="D27" s="24" t="s">
        <v>31</v>
      </c>
      <c r="E27" s="24"/>
      <c r="F27" s="24">
        <v>30636.49</v>
      </c>
      <c r="G27" s="25">
        <f t="shared" si="1"/>
        <v>40126.439999999944</v>
      </c>
      <c r="H27" s="9"/>
      <c r="I27" s="18"/>
      <c r="J27" s="18"/>
      <c r="K27" s="18"/>
      <c r="L27" s="18"/>
      <c r="M27" s="18"/>
      <c r="N27" s="18"/>
    </row>
    <row r="28" spans="1:14" s="3" customFormat="1" x14ac:dyDescent="0.25">
      <c r="A28" s="22">
        <f t="shared" si="0"/>
        <v>40126.439999999944</v>
      </c>
      <c r="B28" s="13">
        <v>42522</v>
      </c>
      <c r="C28" s="23"/>
      <c r="D28" s="15" t="s">
        <v>31</v>
      </c>
      <c r="E28" s="16"/>
      <c r="F28" s="16">
        <v>39671.57</v>
      </c>
      <c r="G28" s="25">
        <f t="shared" si="1"/>
        <v>79798.009999999951</v>
      </c>
      <c r="H28" s="9"/>
      <c r="I28" s="18"/>
      <c r="J28" s="18"/>
      <c r="K28" s="18"/>
      <c r="L28" s="18"/>
      <c r="M28" s="18"/>
      <c r="N28" s="18"/>
    </row>
    <row r="29" spans="1:14" s="3" customFormat="1" x14ac:dyDescent="0.25">
      <c r="A29" s="22">
        <f t="shared" si="0"/>
        <v>79798.009999999951</v>
      </c>
      <c r="B29" s="13">
        <v>42522</v>
      </c>
      <c r="C29" s="23" t="s">
        <v>17</v>
      </c>
      <c r="D29" s="31" t="s">
        <v>32</v>
      </c>
      <c r="E29" s="24">
        <v>9570</v>
      </c>
      <c r="F29" s="24"/>
      <c r="G29" s="25">
        <f t="shared" si="1"/>
        <v>70228.009999999951</v>
      </c>
      <c r="H29" s="9"/>
      <c r="I29" s="19"/>
      <c r="J29" s="18"/>
      <c r="K29" s="18"/>
      <c r="L29" s="18"/>
      <c r="M29" s="18"/>
      <c r="N29" s="18"/>
    </row>
    <row r="30" spans="1:14" s="3" customFormat="1" x14ac:dyDescent="0.25">
      <c r="A30" s="22">
        <f t="shared" si="0"/>
        <v>70228.009999999951</v>
      </c>
      <c r="B30" s="13">
        <v>42522</v>
      </c>
      <c r="C30" s="23" t="s">
        <v>17</v>
      </c>
      <c r="D30" s="31" t="s">
        <v>33</v>
      </c>
      <c r="E30" s="24">
        <v>21752.17</v>
      </c>
      <c r="F30" s="24"/>
      <c r="G30" s="25">
        <f t="shared" si="1"/>
        <v>48475.839999999953</v>
      </c>
      <c r="H30" s="9"/>
      <c r="I30" s="19"/>
      <c r="J30" s="18"/>
      <c r="K30" s="18"/>
      <c r="L30" s="18"/>
      <c r="M30" s="18"/>
      <c r="N30" s="18"/>
    </row>
    <row r="31" spans="1:14" s="3" customFormat="1" x14ac:dyDescent="0.25">
      <c r="A31" s="22">
        <f t="shared" si="0"/>
        <v>48475.839999999953</v>
      </c>
      <c r="B31" s="13">
        <v>42522</v>
      </c>
      <c r="C31" s="23" t="s">
        <v>17</v>
      </c>
      <c r="D31" s="31" t="s">
        <v>34</v>
      </c>
      <c r="E31" s="16">
        <v>7934.4</v>
      </c>
      <c r="F31" s="16"/>
      <c r="G31" s="25">
        <f t="shared" si="1"/>
        <v>40541.439999999951</v>
      </c>
      <c r="H31" s="9"/>
      <c r="I31" s="19"/>
      <c r="J31" s="18"/>
      <c r="K31" s="18"/>
      <c r="L31" s="18"/>
      <c r="M31" s="18"/>
      <c r="N31" s="18"/>
    </row>
    <row r="32" spans="1:14" s="3" customFormat="1" x14ac:dyDescent="0.25">
      <c r="A32" s="22">
        <f t="shared" si="0"/>
        <v>40541.439999999951</v>
      </c>
      <c r="B32" s="13">
        <v>42522</v>
      </c>
      <c r="C32" s="23" t="s">
        <v>17</v>
      </c>
      <c r="D32" s="15" t="s">
        <v>35</v>
      </c>
      <c r="E32" s="24">
        <v>755.16</v>
      </c>
      <c r="F32" s="24"/>
      <c r="G32" s="25">
        <f t="shared" si="1"/>
        <v>39786.279999999948</v>
      </c>
      <c r="H32" s="9"/>
      <c r="I32" s="18"/>
      <c r="J32" s="18"/>
      <c r="K32" s="18"/>
      <c r="L32" s="18"/>
      <c r="M32" s="18"/>
      <c r="N32" s="18"/>
    </row>
    <row r="33" spans="1:14" s="3" customFormat="1" x14ac:dyDescent="0.25">
      <c r="A33" s="22">
        <f t="shared" si="0"/>
        <v>39786.279999999948</v>
      </c>
      <c r="B33" s="13">
        <v>42522</v>
      </c>
      <c r="C33" s="23" t="s">
        <v>17</v>
      </c>
      <c r="D33" s="33" t="s">
        <v>36</v>
      </c>
      <c r="E33" s="24">
        <v>9552.08</v>
      </c>
      <c r="F33" s="24"/>
      <c r="G33" s="25">
        <f t="shared" si="1"/>
        <v>30234.199999999946</v>
      </c>
      <c r="H33" s="17"/>
      <c r="I33" s="28"/>
      <c r="J33" s="29"/>
      <c r="K33" s="30"/>
      <c r="L33" s="18"/>
      <c r="M33" s="18"/>
      <c r="N33" s="18"/>
    </row>
    <row r="34" spans="1:14" s="3" customFormat="1" x14ac:dyDescent="0.25">
      <c r="A34" s="22">
        <f t="shared" si="0"/>
        <v>30234.199999999946</v>
      </c>
      <c r="B34" s="13">
        <v>42522</v>
      </c>
      <c r="C34" s="14" t="s">
        <v>17</v>
      </c>
      <c r="D34" s="15" t="s">
        <v>37</v>
      </c>
      <c r="E34" s="16">
        <v>7620.04</v>
      </c>
      <c r="F34" s="16"/>
      <c r="G34" s="25">
        <f t="shared" si="1"/>
        <v>22614.159999999945</v>
      </c>
      <c r="H34" s="17"/>
      <c r="I34" s="28"/>
      <c r="J34" s="29"/>
      <c r="K34" s="30"/>
      <c r="L34" s="18"/>
      <c r="M34" s="18"/>
      <c r="N34" s="18"/>
    </row>
    <row r="35" spans="1:14" s="3" customFormat="1" x14ac:dyDescent="0.25">
      <c r="A35" s="22">
        <f t="shared" si="0"/>
        <v>22614.159999999945</v>
      </c>
      <c r="B35" s="13">
        <v>42522</v>
      </c>
      <c r="C35" s="14" t="s">
        <v>17</v>
      </c>
      <c r="D35" s="34" t="s">
        <v>38</v>
      </c>
      <c r="E35" s="16">
        <v>7045.64</v>
      </c>
      <c r="F35" s="16"/>
      <c r="G35" s="25">
        <f t="shared" si="1"/>
        <v>15568.519999999946</v>
      </c>
      <c r="H35" s="17"/>
      <c r="I35" s="28"/>
      <c r="J35" s="18"/>
      <c r="K35" s="18"/>
      <c r="L35" s="18"/>
      <c r="M35" s="18"/>
      <c r="N35" s="18"/>
    </row>
    <row r="36" spans="1:14" s="3" customFormat="1" x14ac:dyDescent="0.25">
      <c r="A36" s="22">
        <f t="shared" si="0"/>
        <v>15568.519999999946</v>
      </c>
      <c r="B36" s="13">
        <v>42522</v>
      </c>
      <c r="C36" s="14" t="s">
        <v>17</v>
      </c>
      <c r="D36" s="34" t="s">
        <v>39</v>
      </c>
      <c r="E36" s="16">
        <v>78365.710000000006</v>
      </c>
      <c r="F36" s="16"/>
      <c r="G36" s="25">
        <f t="shared" si="1"/>
        <v>-62797.190000000061</v>
      </c>
      <c r="H36" s="9"/>
      <c r="I36" s="18"/>
      <c r="J36" s="35"/>
      <c r="K36" s="18"/>
      <c r="L36" s="18"/>
      <c r="M36" s="18"/>
      <c r="N36" s="18"/>
    </row>
    <row r="37" spans="1:14" s="3" customFormat="1" x14ac:dyDescent="0.25">
      <c r="A37" s="22">
        <f t="shared" si="0"/>
        <v>-62797.190000000061</v>
      </c>
      <c r="B37" s="13">
        <v>42522</v>
      </c>
      <c r="C37" s="14" t="s">
        <v>17</v>
      </c>
      <c r="D37" s="31" t="s">
        <v>40</v>
      </c>
      <c r="E37" s="16">
        <v>54965</v>
      </c>
      <c r="F37" s="36"/>
      <c r="G37" s="25">
        <f t="shared" si="1"/>
        <v>-117762.19000000006</v>
      </c>
      <c r="H37" s="9"/>
      <c r="L37" s="37"/>
    </row>
    <row r="38" spans="1:14" s="3" customFormat="1" x14ac:dyDescent="0.25">
      <c r="A38" s="22">
        <f t="shared" si="0"/>
        <v>-117762.19000000006</v>
      </c>
      <c r="B38" s="13">
        <v>42522</v>
      </c>
      <c r="C38" s="14" t="s">
        <v>17</v>
      </c>
      <c r="D38" s="15" t="s">
        <v>41</v>
      </c>
      <c r="E38" s="16">
        <v>4291</v>
      </c>
      <c r="F38" s="36"/>
      <c r="G38" s="25">
        <f t="shared" si="1"/>
        <v>-122053.19000000006</v>
      </c>
      <c r="H38" s="9"/>
    </row>
    <row r="39" spans="1:14" s="3" customFormat="1" x14ac:dyDescent="0.25">
      <c r="A39" s="22">
        <f t="shared" si="0"/>
        <v>-122053.19000000006</v>
      </c>
      <c r="B39" s="13">
        <v>42522</v>
      </c>
      <c r="C39" s="14" t="s">
        <v>17</v>
      </c>
      <c r="D39" s="31" t="s">
        <v>42</v>
      </c>
      <c r="E39" s="16">
        <v>4841.93</v>
      </c>
      <c r="F39" s="16"/>
      <c r="G39" s="25">
        <f t="shared" si="1"/>
        <v>-126895.12000000005</v>
      </c>
      <c r="H39" s="9"/>
    </row>
    <row r="40" spans="1:14" s="3" customFormat="1" x14ac:dyDescent="0.25">
      <c r="A40" s="22">
        <f t="shared" si="0"/>
        <v>-126895.12000000005</v>
      </c>
      <c r="B40" s="13">
        <v>42522</v>
      </c>
      <c r="C40" s="14" t="s">
        <v>17</v>
      </c>
      <c r="D40" s="33" t="s">
        <v>43</v>
      </c>
      <c r="E40" s="16">
        <v>2640</v>
      </c>
      <c r="F40" s="38"/>
      <c r="G40" s="25">
        <f t="shared" si="1"/>
        <v>-129535.12000000005</v>
      </c>
      <c r="H40" s="9"/>
    </row>
    <row r="41" spans="1:14" s="3" customFormat="1" x14ac:dyDescent="0.25">
      <c r="A41" s="22">
        <f t="shared" si="0"/>
        <v>-129535.12000000005</v>
      </c>
      <c r="B41" s="13">
        <v>42522</v>
      </c>
      <c r="C41" s="14" t="s">
        <v>17</v>
      </c>
      <c r="D41" s="31" t="s">
        <v>44</v>
      </c>
      <c r="E41" s="16">
        <v>8572.02</v>
      </c>
      <c r="F41" s="16"/>
      <c r="G41" s="25">
        <f t="shared" si="1"/>
        <v>-138107.14000000004</v>
      </c>
      <c r="H41" s="9"/>
    </row>
    <row r="42" spans="1:14" s="3" customFormat="1" x14ac:dyDescent="0.25">
      <c r="A42" s="22">
        <f t="shared" si="0"/>
        <v>-138107.14000000004</v>
      </c>
      <c r="B42" s="13">
        <v>42522</v>
      </c>
      <c r="C42" s="14" t="s">
        <v>17</v>
      </c>
      <c r="D42" s="15" t="s">
        <v>45</v>
      </c>
      <c r="E42" s="16">
        <v>7124.43</v>
      </c>
      <c r="F42" s="16"/>
      <c r="G42" s="25">
        <f t="shared" si="1"/>
        <v>-145231.57000000004</v>
      </c>
      <c r="H42" s="9"/>
    </row>
    <row r="43" spans="1:14" s="3" customFormat="1" x14ac:dyDescent="0.25">
      <c r="A43" s="22">
        <f t="shared" si="0"/>
        <v>-145231.57000000004</v>
      </c>
      <c r="B43" s="13">
        <v>42522</v>
      </c>
      <c r="C43" s="14" t="s">
        <v>17</v>
      </c>
      <c r="D43" s="31" t="s">
        <v>46</v>
      </c>
      <c r="E43" s="16">
        <v>6445</v>
      </c>
      <c r="F43" s="16"/>
      <c r="G43" s="25">
        <f t="shared" si="1"/>
        <v>-151676.57000000004</v>
      </c>
      <c r="H43" s="9"/>
    </row>
    <row r="44" spans="1:14" s="3" customFormat="1" ht="18.75" customHeight="1" x14ac:dyDescent="0.25">
      <c r="A44" s="22">
        <f t="shared" si="0"/>
        <v>-151676.57000000004</v>
      </c>
      <c r="B44" s="13">
        <v>42522</v>
      </c>
      <c r="C44" s="14" t="s">
        <v>17</v>
      </c>
      <c r="D44" s="31" t="s">
        <v>47</v>
      </c>
      <c r="E44" s="16">
        <v>4693.42</v>
      </c>
      <c r="F44" s="16"/>
      <c r="G44" s="25">
        <f t="shared" si="1"/>
        <v>-156369.99000000005</v>
      </c>
    </row>
    <row r="45" spans="1:14" s="3" customFormat="1" x14ac:dyDescent="0.25">
      <c r="A45" s="22">
        <f t="shared" si="0"/>
        <v>-156369.99000000005</v>
      </c>
      <c r="B45" s="13">
        <v>42522</v>
      </c>
      <c r="C45" s="14" t="s">
        <v>17</v>
      </c>
      <c r="D45" s="15" t="s">
        <v>48</v>
      </c>
      <c r="E45" s="16">
        <v>12000</v>
      </c>
      <c r="F45" s="16"/>
      <c r="G45" s="25">
        <f t="shared" si="1"/>
        <v>-168369.99000000005</v>
      </c>
    </row>
    <row r="46" spans="1:14" s="3" customFormat="1" x14ac:dyDescent="0.25">
      <c r="A46" s="22">
        <f t="shared" si="0"/>
        <v>-168369.99000000005</v>
      </c>
      <c r="B46" s="13">
        <v>42522</v>
      </c>
      <c r="C46" s="14" t="s">
        <v>17</v>
      </c>
      <c r="D46" s="15" t="s">
        <v>49</v>
      </c>
      <c r="E46" s="16">
        <v>36975</v>
      </c>
      <c r="F46" s="16"/>
      <c r="G46" s="25">
        <f t="shared" si="1"/>
        <v>-205344.99000000005</v>
      </c>
    </row>
    <row r="47" spans="1:14" s="3" customFormat="1" x14ac:dyDescent="0.25">
      <c r="A47" s="22">
        <f t="shared" si="0"/>
        <v>-205344.99000000005</v>
      </c>
      <c r="B47" s="13">
        <v>42522</v>
      </c>
      <c r="C47" s="14" t="s">
        <v>17</v>
      </c>
      <c r="D47" s="31" t="s">
        <v>50</v>
      </c>
      <c r="E47" s="16">
        <v>3480</v>
      </c>
      <c r="F47" s="16"/>
      <c r="G47" s="25">
        <f t="shared" si="1"/>
        <v>-208824.99000000005</v>
      </c>
    </row>
    <row r="48" spans="1:14" s="3" customFormat="1" x14ac:dyDescent="0.25">
      <c r="A48" s="22">
        <f t="shared" si="0"/>
        <v>-208824.99000000005</v>
      </c>
      <c r="B48" s="13">
        <v>42522</v>
      </c>
      <c r="C48" s="14" t="s">
        <v>17</v>
      </c>
      <c r="D48" s="31" t="s">
        <v>51</v>
      </c>
      <c r="E48" s="16">
        <v>13920</v>
      </c>
      <c r="F48" s="16"/>
      <c r="G48" s="25">
        <f t="shared" si="1"/>
        <v>-222744.99000000005</v>
      </c>
    </row>
    <row r="49" spans="1:7" s="3" customFormat="1" x14ac:dyDescent="0.25">
      <c r="A49" s="22">
        <f t="shared" si="0"/>
        <v>-222744.99000000005</v>
      </c>
      <c r="B49" s="13">
        <v>42522</v>
      </c>
      <c r="C49" s="14" t="s">
        <v>17</v>
      </c>
      <c r="D49" s="15" t="s">
        <v>52</v>
      </c>
      <c r="E49" s="16">
        <v>580</v>
      </c>
      <c r="F49" s="16"/>
      <c r="G49" s="25">
        <f t="shared" si="1"/>
        <v>-223324.99000000005</v>
      </c>
    </row>
    <row r="50" spans="1:7" s="3" customFormat="1" x14ac:dyDescent="0.25">
      <c r="A50" s="22">
        <f t="shared" si="0"/>
        <v>-223324.99000000005</v>
      </c>
      <c r="B50" s="13">
        <v>42522</v>
      </c>
      <c r="C50" s="14" t="s">
        <v>17</v>
      </c>
      <c r="D50" s="24" t="s">
        <v>53</v>
      </c>
      <c r="E50" s="16">
        <v>3248</v>
      </c>
      <c r="F50" s="16"/>
      <c r="G50" s="25">
        <f t="shared" si="1"/>
        <v>-226572.99000000005</v>
      </c>
    </row>
    <row r="51" spans="1:7" s="3" customFormat="1" x14ac:dyDescent="0.25">
      <c r="A51" s="22">
        <f t="shared" si="0"/>
        <v>-226572.99000000005</v>
      </c>
      <c r="B51" s="13">
        <v>42522</v>
      </c>
      <c r="C51" s="14" t="s">
        <v>17</v>
      </c>
      <c r="D51" s="33" t="s">
        <v>54</v>
      </c>
      <c r="E51" s="16">
        <v>622</v>
      </c>
      <c r="F51" s="16"/>
      <c r="G51" s="25">
        <f t="shared" si="1"/>
        <v>-227194.99000000005</v>
      </c>
    </row>
    <row r="52" spans="1:7" s="3" customFormat="1" x14ac:dyDescent="0.25">
      <c r="A52" s="22">
        <f t="shared" si="0"/>
        <v>-227194.99000000005</v>
      </c>
      <c r="B52" s="13">
        <v>42522</v>
      </c>
      <c r="C52" s="14" t="s">
        <v>17</v>
      </c>
      <c r="D52" s="15" t="s">
        <v>55</v>
      </c>
      <c r="E52" s="16">
        <v>1861.8</v>
      </c>
      <c r="F52" s="16"/>
      <c r="G52" s="25">
        <f t="shared" si="1"/>
        <v>-229056.79000000004</v>
      </c>
    </row>
    <row r="53" spans="1:7" s="3" customFormat="1" x14ac:dyDescent="0.25">
      <c r="A53" s="22">
        <f t="shared" si="0"/>
        <v>-229056.79000000004</v>
      </c>
      <c r="B53" s="13">
        <v>42522</v>
      </c>
      <c r="C53" s="14" t="s">
        <v>17</v>
      </c>
      <c r="D53" s="31" t="s">
        <v>56</v>
      </c>
      <c r="E53" s="16">
        <v>9601.32</v>
      </c>
      <c r="F53" s="16"/>
      <c r="G53" s="25">
        <f t="shared" si="1"/>
        <v>-238658.11000000004</v>
      </c>
    </row>
    <row r="54" spans="1:7" s="3" customFormat="1" x14ac:dyDescent="0.25">
      <c r="A54" s="22">
        <f t="shared" si="0"/>
        <v>-238658.11000000004</v>
      </c>
      <c r="B54" s="13">
        <v>42522</v>
      </c>
      <c r="C54" s="14" t="s">
        <v>17</v>
      </c>
      <c r="D54" s="15" t="s">
        <v>57</v>
      </c>
      <c r="E54" s="16">
        <v>2000</v>
      </c>
      <c r="F54" s="16"/>
      <c r="G54" s="25">
        <f t="shared" si="1"/>
        <v>-240658.11000000004</v>
      </c>
    </row>
    <row r="55" spans="1:7" s="3" customFormat="1" x14ac:dyDescent="0.25">
      <c r="A55" s="22">
        <f t="shared" si="0"/>
        <v>-240658.11000000004</v>
      </c>
      <c r="B55" s="13">
        <v>42522</v>
      </c>
      <c r="C55" s="14" t="s">
        <v>17</v>
      </c>
      <c r="D55" s="31" t="s">
        <v>58</v>
      </c>
      <c r="E55" s="16">
        <v>10351.450000000001</v>
      </c>
      <c r="F55" s="16"/>
      <c r="G55" s="25">
        <f t="shared" si="1"/>
        <v>-251009.56000000006</v>
      </c>
    </row>
    <row r="56" spans="1:7" s="3" customFormat="1" x14ac:dyDescent="0.25">
      <c r="A56" s="22">
        <f t="shared" si="0"/>
        <v>-251009.56000000006</v>
      </c>
      <c r="B56" s="13">
        <v>42522</v>
      </c>
      <c r="C56" s="14" t="s">
        <v>17</v>
      </c>
      <c r="D56" s="31" t="s">
        <v>47</v>
      </c>
      <c r="E56" s="16">
        <v>2900</v>
      </c>
      <c r="F56" s="16"/>
      <c r="G56" s="25">
        <f t="shared" si="1"/>
        <v>-253909.56000000006</v>
      </c>
    </row>
    <row r="57" spans="1:7" s="3" customFormat="1" x14ac:dyDescent="0.25">
      <c r="A57" s="22">
        <f t="shared" si="0"/>
        <v>-253909.56000000006</v>
      </c>
      <c r="B57" s="13">
        <v>42522</v>
      </c>
      <c r="C57" s="14" t="s">
        <v>17</v>
      </c>
      <c r="D57" s="31" t="s">
        <v>59</v>
      </c>
      <c r="E57" s="16">
        <v>7703.18</v>
      </c>
      <c r="F57" s="16"/>
      <c r="G57" s="25">
        <f t="shared" si="1"/>
        <v>-261612.74000000005</v>
      </c>
    </row>
    <row r="58" spans="1:7" s="3" customFormat="1" ht="30" x14ac:dyDescent="0.25">
      <c r="A58" s="22">
        <f t="shared" si="0"/>
        <v>-261612.74000000005</v>
      </c>
      <c r="B58" s="39">
        <v>42523</v>
      </c>
      <c r="C58" s="23" t="s">
        <v>17</v>
      </c>
      <c r="D58" s="15" t="s">
        <v>60</v>
      </c>
      <c r="E58" s="24">
        <v>210</v>
      </c>
      <c r="F58" s="16"/>
      <c r="G58" s="25">
        <f t="shared" si="1"/>
        <v>-261822.74000000005</v>
      </c>
    </row>
    <row r="59" spans="1:7" s="3" customFormat="1" ht="18" customHeight="1" x14ac:dyDescent="0.25">
      <c r="A59" s="22">
        <f t="shared" si="0"/>
        <v>-261822.74000000005</v>
      </c>
      <c r="B59" s="13">
        <v>42523</v>
      </c>
      <c r="C59" s="14" t="s">
        <v>17</v>
      </c>
      <c r="D59" s="31" t="s">
        <v>61</v>
      </c>
      <c r="E59" s="40">
        <v>3000</v>
      </c>
      <c r="F59" s="16"/>
      <c r="G59" s="25">
        <f t="shared" si="1"/>
        <v>-264822.74000000005</v>
      </c>
    </row>
    <row r="60" spans="1:7" s="3" customFormat="1" x14ac:dyDescent="0.25">
      <c r="A60" s="22">
        <f t="shared" si="0"/>
        <v>-264822.74000000005</v>
      </c>
      <c r="B60" s="13">
        <v>42523</v>
      </c>
      <c r="C60" s="14" t="s">
        <v>17</v>
      </c>
      <c r="D60" s="15" t="s">
        <v>62</v>
      </c>
      <c r="E60" s="16">
        <v>1000</v>
      </c>
      <c r="F60" s="16"/>
      <c r="G60" s="25">
        <f t="shared" si="1"/>
        <v>-265822.74000000005</v>
      </c>
    </row>
    <row r="61" spans="1:7" s="3" customFormat="1" ht="15" customHeight="1" x14ac:dyDescent="0.25">
      <c r="A61" s="22">
        <f t="shared" si="0"/>
        <v>-265822.74000000005</v>
      </c>
      <c r="B61" s="13">
        <v>42523</v>
      </c>
      <c r="C61" s="14" t="s">
        <v>17</v>
      </c>
      <c r="D61" s="31" t="s">
        <v>63</v>
      </c>
      <c r="E61" s="16">
        <v>20000</v>
      </c>
      <c r="F61" s="16"/>
      <c r="G61" s="25">
        <f t="shared" si="1"/>
        <v>-285822.74000000005</v>
      </c>
    </row>
    <row r="62" spans="1:7" s="3" customFormat="1" ht="15" customHeight="1" x14ac:dyDescent="0.25">
      <c r="A62" s="22">
        <f t="shared" si="0"/>
        <v>-285822.74000000005</v>
      </c>
      <c r="B62" s="13">
        <v>42523</v>
      </c>
      <c r="C62" s="14" t="s">
        <v>17</v>
      </c>
      <c r="D62" s="15" t="s">
        <v>64</v>
      </c>
      <c r="E62" s="16">
        <v>1218.5</v>
      </c>
      <c r="F62" s="16"/>
      <c r="G62" s="25">
        <f t="shared" si="1"/>
        <v>-287041.24000000005</v>
      </c>
    </row>
    <row r="63" spans="1:7" s="3" customFormat="1" ht="15" customHeight="1" x14ac:dyDescent="0.25">
      <c r="A63" s="22">
        <f t="shared" si="0"/>
        <v>-287041.24000000005</v>
      </c>
      <c r="B63" s="13">
        <v>42523</v>
      </c>
      <c r="C63" s="14" t="s">
        <v>17</v>
      </c>
      <c r="D63" s="15" t="s">
        <v>65</v>
      </c>
      <c r="E63" s="16"/>
      <c r="F63" s="16"/>
      <c r="G63" s="25">
        <f t="shared" si="1"/>
        <v>-287041.24000000005</v>
      </c>
    </row>
    <row r="64" spans="1:7" s="3" customFormat="1" ht="30" x14ac:dyDescent="0.25">
      <c r="A64" s="22">
        <f t="shared" si="0"/>
        <v>-287041.24000000005</v>
      </c>
      <c r="B64" s="13">
        <v>42523</v>
      </c>
      <c r="C64" s="14" t="s">
        <v>17</v>
      </c>
      <c r="D64" s="15" t="s">
        <v>65</v>
      </c>
      <c r="E64" s="16">
        <v>1500</v>
      </c>
      <c r="F64" s="16"/>
      <c r="G64" s="25">
        <f t="shared" si="1"/>
        <v>-288541.24000000005</v>
      </c>
    </row>
    <row r="65" spans="1:7" s="3" customFormat="1" ht="30" x14ac:dyDescent="0.25">
      <c r="A65" s="22">
        <f t="shared" si="0"/>
        <v>-288541.24000000005</v>
      </c>
      <c r="B65" s="13">
        <v>42523</v>
      </c>
      <c r="C65" s="14" t="s">
        <v>17</v>
      </c>
      <c r="D65" s="15" t="s">
        <v>66</v>
      </c>
      <c r="E65" s="16">
        <v>1500</v>
      </c>
      <c r="F65" s="16"/>
      <c r="G65" s="25">
        <f t="shared" si="1"/>
        <v>-290041.24000000005</v>
      </c>
    </row>
    <row r="66" spans="1:7" s="3" customFormat="1" ht="35.25" customHeight="1" x14ac:dyDescent="0.25">
      <c r="A66" s="22">
        <f t="shared" si="0"/>
        <v>-290041.24000000005</v>
      </c>
      <c r="B66" s="13">
        <v>42523</v>
      </c>
      <c r="C66" s="14" t="s">
        <v>17</v>
      </c>
      <c r="D66" s="15" t="s">
        <v>67</v>
      </c>
      <c r="E66" s="16">
        <v>1156.45</v>
      </c>
      <c r="F66" s="16"/>
      <c r="G66" s="25">
        <f t="shared" si="1"/>
        <v>-291197.69000000006</v>
      </c>
    </row>
    <row r="67" spans="1:7" s="3" customFormat="1" ht="15" customHeight="1" x14ac:dyDescent="0.25">
      <c r="A67" s="22">
        <f t="shared" si="0"/>
        <v>-291197.69000000006</v>
      </c>
      <c r="B67" s="13">
        <v>42523</v>
      </c>
      <c r="C67" s="14" t="s">
        <v>17</v>
      </c>
      <c r="D67" s="41" t="s">
        <v>68</v>
      </c>
      <c r="E67" s="16">
        <v>1200</v>
      </c>
      <c r="F67" s="16"/>
      <c r="G67" s="25">
        <f t="shared" si="1"/>
        <v>-292397.69000000006</v>
      </c>
    </row>
    <row r="68" spans="1:7" s="3" customFormat="1" ht="15" customHeight="1" x14ac:dyDescent="0.25">
      <c r="A68" s="22">
        <f t="shared" si="0"/>
        <v>-292397.69000000006</v>
      </c>
      <c r="B68" s="13">
        <v>42523</v>
      </c>
      <c r="C68" s="14">
        <v>2988</v>
      </c>
      <c r="D68" s="15" t="s">
        <v>69</v>
      </c>
      <c r="E68" s="16">
        <v>1102</v>
      </c>
      <c r="F68" s="16"/>
      <c r="G68" s="25">
        <f t="shared" si="1"/>
        <v>-293499.69000000006</v>
      </c>
    </row>
    <row r="69" spans="1:7" s="3" customFormat="1" x14ac:dyDescent="0.25">
      <c r="A69" s="22">
        <f t="shared" si="0"/>
        <v>-293499.69000000006</v>
      </c>
      <c r="B69" s="13">
        <v>42523</v>
      </c>
      <c r="C69" s="14" t="s">
        <v>17</v>
      </c>
      <c r="D69" s="42" t="s">
        <v>70</v>
      </c>
      <c r="E69" s="16">
        <v>3000</v>
      </c>
      <c r="F69" s="16"/>
      <c r="G69" s="25">
        <f t="shared" si="1"/>
        <v>-296499.69000000006</v>
      </c>
    </row>
    <row r="70" spans="1:7" s="3" customFormat="1" x14ac:dyDescent="0.25">
      <c r="A70" s="22">
        <f t="shared" si="0"/>
        <v>-296499.69000000006</v>
      </c>
      <c r="B70" s="13">
        <v>42523</v>
      </c>
      <c r="C70" s="14" t="s">
        <v>17</v>
      </c>
      <c r="D70" s="15" t="s">
        <v>71</v>
      </c>
      <c r="E70" s="16">
        <v>3000</v>
      </c>
      <c r="F70" s="16"/>
      <c r="G70" s="25">
        <f t="shared" si="1"/>
        <v>-299499.69000000006</v>
      </c>
    </row>
    <row r="71" spans="1:7" s="3" customFormat="1" x14ac:dyDescent="0.25">
      <c r="A71" s="22">
        <f t="shared" ref="A71:A134" si="2">G70</f>
        <v>-299499.69000000006</v>
      </c>
      <c r="B71" s="13">
        <v>42523</v>
      </c>
      <c r="C71" s="14" t="s">
        <v>17</v>
      </c>
      <c r="D71" s="15" t="s">
        <v>72</v>
      </c>
      <c r="E71" s="16">
        <v>600</v>
      </c>
      <c r="F71" s="16"/>
      <c r="G71" s="25">
        <f t="shared" ref="G71:G134" si="3">A71-E71+F71</f>
        <v>-300099.69000000006</v>
      </c>
    </row>
    <row r="72" spans="1:7" s="3" customFormat="1" x14ac:dyDescent="0.25">
      <c r="A72" s="22">
        <f t="shared" si="2"/>
        <v>-300099.69000000006</v>
      </c>
      <c r="B72" s="13">
        <v>42523</v>
      </c>
      <c r="C72" s="14"/>
      <c r="D72" s="15" t="s">
        <v>73</v>
      </c>
      <c r="E72" s="16"/>
      <c r="F72" s="16">
        <v>277.61</v>
      </c>
      <c r="G72" s="25">
        <f t="shared" si="3"/>
        <v>-299822.08000000007</v>
      </c>
    </row>
    <row r="73" spans="1:7" s="3" customFormat="1" x14ac:dyDescent="0.25">
      <c r="A73" s="22">
        <f t="shared" si="2"/>
        <v>-299822.08000000007</v>
      </c>
      <c r="B73" s="13">
        <v>42524</v>
      </c>
      <c r="C73" s="14" t="s">
        <v>17</v>
      </c>
      <c r="D73" s="43" t="s">
        <v>74</v>
      </c>
      <c r="E73" s="16">
        <v>200</v>
      </c>
      <c r="F73" s="16"/>
      <c r="G73" s="25">
        <f t="shared" si="3"/>
        <v>-300022.08000000007</v>
      </c>
    </row>
    <row r="74" spans="1:7" s="3" customFormat="1" ht="15" customHeight="1" x14ac:dyDescent="0.25">
      <c r="A74" s="22">
        <f t="shared" si="2"/>
        <v>-300022.08000000007</v>
      </c>
      <c r="B74" s="13">
        <v>42524</v>
      </c>
      <c r="C74" s="14" t="s">
        <v>17</v>
      </c>
      <c r="D74" s="43" t="s">
        <v>75</v>
      </c>
      <c r="E74" s="16">
        <v>200</v>
      </c>
      <c r="F74" s="16"/>
      <c r="G74" s="25">
        <f t="shared" si="3"/>
        <v>-300222.08000000007</v>
      </c>
    </row>
    <row r="75" spans="1:7" s="3" customFormat="1" ht="26.25" customHeight="1" x14ac:dyDescent="0.25">
      <c r="A75" s="22">
        <f t="shared" si="2"/>
        <v>-300222.08000000007</v>
      </c>
      <c r="B75" s="13">
        <v>42524</v>
      </c>
      <c r="C75" s="14" t="s">
        <v>17</v>
      </c>
      <c r="D75" s="15" t="s">
        <v>76</v>
      </c>
      <c r="E75" s="16">
        <v>1500</v>
      </c>
      <c r="F75" s="16"/>
      <c r="G75" s="25">
        <f t="shared" si="3"/>
        <v>-301722.08000000007</v>
      </c>
    </row>
    <row r="76" spans="1:7" s="3" customFormat="1" x14ac:dyDescent="0.25">
      <c r="A76" s="22">
        <f t="shared" si="2"/>
        <v>-301722.08000000007</v>
      </c>
      <c r="B76" s="13">
        <v>42524</v>
      </c>
      <c r="C76" s="14">
        <v>2989</v>
      </c>
      <c r="D76" s="44" t="s">
        <v>21</v>
      </c>
      <c r="E76" s="16">
        <v>5695.59</v>
      </c>
      <c r="F76" s="16"/>
      <c r="G76" s="25">
        <f t="shared" si="3"/>
        <v>-307417.6700000001</v>
      </c>
    </row>
    <row r="77" spans="1:7" s="3" customFormat="1" x14ac:dyDescent="0.25">
      <c r="A77" s="22">
        <f t="shared" si="2"/>
        <v>-307417.6700000001</v>
      </c>
      <c r="B77" s="13">
        <v>42524</v>
      </c>
      <c r="C77" s="14"/>
      <c r="D77" s="15" t="s">
        <v>31</v>
      </c>
      <c r="E77" s="16"/>
      <c r="F77" s="16">
        <v>48498.3</v>
      </c>
      <c r="G77" s="25">
        <f t="shared" si="3"/>
        <v>-258919.37000000011</v>
      </c>
    </row>
    <row r="78" spans="1:7" s="3" customFormat="1" x14ac:dyDescent="0.25">
      <c r="A78" s="22">
        <f t="shared" si="2"/>
        <v>-258919.37000000011</v>
      </c>
      <c r="B78" s="13">
        <v>42524</v>
      </c>
      <c r="C78" s="14"/>
      <c r="D78" s="15" t="s">
        <v>31</v>
      </c>
      <c r="E78" s="16"/>
      <c r="F78" s="16">
        <v>47594.98</v>
      </c>
      <c r="G78" s="25">
        <f t="shared" si="3"/>
        <v>-211324.3900000001</v>
      </c>
    </row>
    <row r="79" spans="1:7" s="3" customFormat="1" x14ac:dyDescent="0.25">
      <c r="A79" s="22">
        <f t="shared" si="2"/>
        <v>-211324.3900000001</v>
      </c>
      <c r="B79" s="13">
        <v>42524</v>
      </c>
      <c r="C79" s="14"/>
      <c r="D79" s="15" t="s">
        <v>77</v>
      </c>
      <c r="E79" s="16"/>
      <c r="F79" s="16">
        <v>420504.45</v>
      </c>
      <c r="G79" s="25">
        <f t="shared" si="3"/>
        <v>209180.05999999991</v>
      </c>
    </row>
    <row r="80" spans="1:7" s="3" customFormat="1" ht="15" customHeight="1" x14ac:dyDescent="0.25">
      <c r="A80" s="22">
        <f t="shared" si="2"/>
        <v>209180.05999999991</v>
      </c>
      <c r="B80" s="13">
        <v>42524</v>
      </c>
      <c r="C80" s="14" t="s">
        <v>17</v>
      </c>
      <c r="D80" s="31" t="s">
        <v>78</v>
      </c>
      <c r="E80" s="16">
        <v>5000</v>
      </c>
      <c r="F80" s="16"/>
      <c r="G80" s="25">
        <f t="shared" si="3"/>
        <v>204180.05999999991</v>
      </c>
    </row>
    <row r="81" spans="1:7" s="3" customFormat="1" x14ac:dyDescent="0.25">
      <c r="A81" s="22">
        <f t="shared" si="2"/>
        <v>204180.05999999991</v>
      </c>
      <c r="B81" s="13">
        <v>42524</v>
      </c>
      <c r="C81" s="14" t="s">
        <v>17</v>
      </c>
      <c r="D81" s="15" t="s">
        <v>79</v>
      </c>
      <c r="E81" s="16">
        <v>86429</v>
      </c>
      <c r="F81" s="16"/>
      <c r="G81" s="25">
        <f t="shared" si="3"/>
        <v>117751.05999999991</v>
      </c>
    </row>
    <row r="82" spans="1:7" s="3" customFormat="1" ht="15.75" customHeight="1" x14ac:dyDescent="0.25">
      <c r="A82" s="22">
        <f t="shared" si="2"/>
        <v>117751.05999999991</v>
      </c>
      <c r="B82" s="13">
        <v>42524</v>
      </c>
      <c r="C82" s="14"/>
      <c r="D82" s="15" t="s">
        <v>80</v>
      </c>
      <c r="E82" s="16"/>
      <c r="F82" s="6">
        <v>41574.21</v>
      </c>
      <c r="G82" s="25">
        <f t="shared" si="3"/>
        <v>159325.2699999999</v>
      </c>
    </row>
    <row r="83" spans="1:7" s="3" customFormat="1" ht="15" customHeight="1" x14ac:dyDescent="0.25">
      <c r="A83" s="22">
        <f t="shared" si="2"/>
        <v>159325.2699999999</v>
      </c>
      <c r="B83" s="13">
        <v>42524</v>
      </c>
      <c r="C83" s="14"/>
      <c r="D83" s="15" t="s">
        <v>80</v>
      </c>
      <c r="E83" s="16"/>
      <c r="F83" s="6">
        <v>41525.129999999997</v>
      </c>
      <c r="G83" s="25">
        <f t="shared" si="3"/>
        <v>200850.39999999991</v>
      </c>
    </row>
    <row r="84" spans="1:7" s="3" customFormat="1" x14ac:dyDescent="0.25">
      <c r="A84" s="22">
        <f t="shared" si="2"/>
        <v>200850.39999999991</v>
      </c>
      <c r="B84" s="13">
        <v>42524</v>
      </c>
      <c r="C84" s="14" t="s">
        <v>17</v>
      </c>
      <c r="D84" s="15" t="s">
        <v>81</v>
      </c>
      <c r="E84" s="16">
        <v>4096</v>
      </c>
      <c r="F84" s="16"/>
      <c r="G84" s="25">
        <f t="shared" si="3"/>
        <v>196754.39999999991</v>
      </c>
    </row>
    <row r="85" spans="1:7" s="3" customFormat="1" ht="15" customHeight="1" x14ac:dyDescent="0.25">
      <c r="A85" s="22">
        <f t="shared" si="2"/>
        <v>196754.39999999991</v>
      </c>
      <c r="B85" s="13">
        <v>42524</v>
      </c>
      <c r="C85" s="14"/>
      <c r="D85" s="15" t="s">
        <v>82</v>
      </c>
      <c r="E85" s="16">
        <v>42308.12</v>
      </c>
      <c r="F85" s="16"/>
      <c r="G85" s="25">
        <f t="shared" si="3"/>
        <v>154446.27999999991</v>
      </c>
    </row>
    <row r="86" spans="1:7" s="3" customFormat="1" ht="15" customHeight="1" x14ac:dyDescent="0.25">
      <c r="A86" s="22">
        <f t="shared" si="2"/>
        <v>154446.27999999991</v>
      </c>
      <c r="B86" s="13">
        <v>42524</v>
      </c>
      <c r="C86" s="14">
        <v>2991</v>
      </c>
      <c r="D86" s="15" t="s">
        <v>83</v>
      </c>
      <c r="E86" s="16">
        <v>58000</v>
      </c>
      <c r="F86" s="16"/>
      <c r="G86" s="25">
        <f t="shared" si="3"/>
        <v>96446.279999999912</v>
      </c>
    </row>
    <row r="87" spans="1:7" s="3" customFormat="1" ht="27" customHeight="1" x14ac:dyDescent="0.25">
      <c r="A87" s="22">
        <f t="shared" si="2"/>
        <v>96446.279999999912</v>
      </c>
      <c r="B87" s="13">
        <v>42527</v>
      </c>
      <c r="C87" s="14" t="s">
        <v>17</v>
      </c>
      <c r="D87" s="15" t="s">
        <v>84</v>
      </c>
      <c r="E87" s="16">
        <v>800</v>
      </c>
      <c r="F87" s="16"/>
      <c r="G87" s="25">
        <f t="shared" si="3"/>
        <v>95646.279999999912</v>
      </c>
    </row>
    <row r="88" spans="1:7" s="3" customFormat="1" x14ac:dyDescent="0.25">
      <c r="A88" s="22">
        <f t="shared" si="2"/>
        <v>95646.279999999912</v>
      </c>
      <c r="B88" s="13">
        <v>42527</v>
      </c>
      <c r="C88" s="14" t="s">
        <v>17</v>
      </c>
      <c r="D88" s="15" t="s">
        <v>85</v>
      </c>
      <c r="E88" s="16">
        <v>2552</v>
      </c>
      <c r="F88" s="16"/>
      <c r="G88" s="25">
        <f t="shared" si="3"/>
        <v>93094.279999999912</v>
      </c>
    </row>
    <row r="89" spans="1:7" s="3" customFormat="1" x14ac:dyDescent="0.25">
      <c r="A89" s="22">
        <f t="shared" si="2"/>
        <v>93094.279999999912</v>
      </c>
      <c r="B89" s="13">
        <v>42527</v>
      </c>
      <c r="C89" s="14" t="s">
        <v>17</v>
      </c>
      <c r="D89" s="41" t="s">
        <v>86</v>
      </c>
      <c r="E89" s="16">
        <v>2880</v>
      </c>
      <c r="F89" s="16"/>
      <c r="G89" s="25">
        <f t="shared" si="3"/>
        <v>90214.279999999912</v>
      </c>
    </row>
    <row r="90" spans="1:7" s="3" customFormat="1" ht="15" customHeight="1" x14ac:dyDescent="0.25">
      <c r="A90" s="22">
        <f t="shared" si="2"/>
        <v>90214.279999999912</v>
      </c>
      <c r="B90" s="13">
        <v>42527</v>
      </c>
      <c r="C90" s="14" t="s">
        <v>17</v>
      </c>
      <c r="D90" s="41" t="s">
        <v>87</v>
      </c>
      <c r="E90" s="16">
        <v>2400</v>
      </c>
      <c r="F90" s="16"/>
      <c r="G90" s="25">
        <f t="shared" si="3"/>
        <v>87814.279999999912</v>
      </c>
    </row>
    <row r="91" spans="1:7" s="3" customFormat="1" ht="15" customHeight="1" x14ac:dyDescent="0.25">
      <c r="A91" s="22">
        <f t="shared" si="2"/>
        <v>87814.279999999912</v>
      </c>
      <c r="B91" s="13">
        <v>42527</v>
      </c>
      <c r="C91" s="14" t="s">
        <v>17</v>
      </c>
      <c r="D91" s="31" t="s">
        <v>88</v>
      </c>
      <c r="E91" s="16">
        <v>60229.61</v>
      </c>
      <c r="F91" s="16"/>
      <c r="G91" s="25">
        <f t="shared" si="3"/>
        <v>27584.669999999911</v>
      </c>
    </row>
    <row r="92" spans="1:7" s="3" customFormat="1" ht="45" x14ac:dyDescent="0.25">
      <c r="A92" s="22">
        <f t="shared" si="2"/>
        <v>27584.669999999911</v>
      </c>
      <c r="B92" s="45">
        <v>42527</v>
      </c>
      <c r="C92" s="46" t="s">
        <v>17</v>
      </c>
      <c r="D92" s="47" t="s">
        <v>89</v>
      </c>
      <c r="E92" s="46">
        <v>5</v>
      </c>
      <c r="F92" s="6"/>
      <c r="G92" s="25">
        <f t="shared" si="3"/>
        <v>27579.669999999911</v>
      </c>
    </row>
    <row r="93" spans="1:7" s="3" customFormat="1" x14ac:dyDescent="0.25">
      <c r="A93" s="22">
        <f t="shared" si="2"/>
        <v>27579.669999999911</v>
      </c>
      <c r="B93" s="39">
        <v>42528</v>
      </c>
      <c r="C93" s="6" t="s">
        <v>17</v>
      </c>
      <c r="D93" s="6" t="s">
        <v>90</v>
      </c>
      <c r="E93" s="6">
        <v>500</v>
      </c>
      <c r="F93" s="6"/>
      <c r="G93" s="25">
        <f t="shared" si="3"/>
        <v>27079.669999999911</v>
      </c>
    </row>
    <row r="94" spans="1:7" s="3" customFormat="1" ht="14.25" customHeight="1" x14ac:dyDescent="0.25">
      <c r="A94" s="22">
        <f t="shared" si="2"/>
        <v>27079.669999999911</v>
      </c>
      <c r="B94" s="39">
        <v>42528</v>
      </c>
      <c r="C94" s="14"/>
      <c r="D94" s="15" t="s">
        <v>31</v>
      </c>
      <c r="E94" s="16"/>
      <c r="F94" s="16">
        <v>31299.86</v>
      </c>
      <c r="G94" s="25">
        <f t="shared" si="3"/>
        <v>58379.529999999912</v>
      </c>
    </row>
    <row r="95" spans="1:7" s="3" customFormat="1" x14ac:dyDescent="0.25">
      <c r="A95" s="22">
        <f t="shared" si="2"/>
        <v>58379.529999999912</v>
      </c>
      <c r="B95" s="39">
        <v>42528</v>
      </c>
      <c r="C95" s="14"/>
      <c r="D95" s="6" t="s">
        <v>31</v>
      </c>
      <c r="E95" s="16"/>
      <c r="F95" s="16">
        <v>4012</v>
      </c>
      <c r="G95" s="25">
        <f t="shared" si="3"/>
        <v>62391.529999999912</v>
      </c>
    </row>
    <row r="96" spans="1:7" s="3" customFormat="1" x14ac:dyDescent="0.25">
      <c r="A96" s="22">
        <f t="shared" si="2"/>
        <v>62391.529999999912</v>
      </c>
      <c r="B96" s="39">
        <v>42528</v>
      </c>
      <c r="C96" s="14"/>
      <c r="D96" s="6" t="s">
        <v>31</v>
      </c>
      <c r="E96" s="16"/>
      <c r="F96" s="16">
        <v>1000</v>
      </c>
      <c r="G96" s="25">
        <f t="shared" si="3"/>
        <v>63391.529999999912</v>
      </c>
    </row>
    <row r="97" spans="1:16" s="3" customFormat="1" x14ac:dyDescent="0.25">
      <c r="A97" s="22">
        <f t="shared" si="2"/>
        <v>63391.529999999912</v>
      </c>
      <c r="B97" s="39">
        <v>42528</v>
      </c>
      <c r="C97" s="14" t="s">
        <v>17</v>
      </c>
      <c r="D97" s="15" t="s">
        <v>91</v>
      </c>
      <c r="E97" s="16">
        <v>1462.2</v>
      </c>
      <c r="F97" s="16"/>
      <c r="G97" s="25">
        <f t="shared" si="3"/>
        <v>61929.329999999914</v>
      </c>
    </row>
    <row r="98" spans="1:16" s="3" customFormat="1" x14ac:dyDescent="0.25">
      <c r="A98" s="22">
        <f t="shared" si="2"/>
        <v>61929.329999999914</v>
      </c>
      <c r="B98" s="39">
        <v>42528</v>
      </c>
      <c r="C98" s="14" t="s">
        <v>17</v>
      </c>
      <c r="D98" s="15" t="s">
        <v>92</v>
      </c>
      <c r="E98" s="16">
        <v>2000</v>
      </c>
      <c r="F98" s="16"/>
      <c r="G98" s="25">
        <f t="shared" si="3"/>
        <v>59929.329999999914</v>
      </c>
    </row>
    <row r="99" spans="1:16" s="3" customFormat="1" x14ac:dyDescent="0.25">
      <c r="A99" s="22">
        <f t="shared" si="2"/>
        <v>59929.329999999914</v>
      </c>
      <c r="B99" s="39">
        <v>42528</v>
      </c>
      <c r="C99" s="14"/>
      <c r="D99" s="15" t="s">
        <v>31</v>
      </c>
      <c r="E99" s="16"/>
      <c r="F99" s="16">
        <v>23421.59</v>
      </c>
      <c r="G99" s="25">
        <f t="shared" si="3"/>
        <v>83350.919999999911</v>
      </c>
    </row>
    <row r="100" spans="1:16" s="3" customFormat="1" x14ac:dyDescent="0.25">
      <c r="A100" s="22">
        <f t="shared" si="2"/>
        <v>83350.919999999911</v>
      </c>
      <c r="B100" s="39">
        <v>42528</v>
      </c>
      <c r="C100" s="14">
        <v>2990</v>
      </c>
      <c r="D100" s="15" t="s">
        <v>93</v>
      </c>
      <c r="E100" s="16"/>
      <c r="F100" s="16"/>
      <c r="G100" s="25">
        <f t="shared" si="3"/>
        <v>83350.919999999911</v>
      </c>
    </row>
    <row r="101" spans="1:16" s="3" customFormat="1" x14ac:dyDescent="0.25">
      <c r="A101" s="22">
        <f t="shared" si="2"/>
        <v>83350.919999999911</v>
      </c>
      <c r="B101" s="39">
        <v>42529</v>
      </c>
      <c r="C101" s="14">
        <v>2992</v>
      </c>
      <c r="D101" s="15" t="s">
        <v>94</v>
      </c>
      <c r="E101" s="16">
        <v>600</v>
      </c>
      <c r="F101" s="16"/>
      <c r="G101" s="25">
        <f t="shared" si="3"/>
        <v>82750.919999999911</v>
      </c>
    </row>
    <row r="102" spans="1:16" s="3" customFormat="1" ht="15" customHeight="1" x14ac:dyDescent="0.25">
      <c r="A102" s="22">
        <f t="shared" si="2"/>
        <v>82750.919999999911</v>
      </c>
      <c r="B102" s="39">
        <v>42529</v>
      </c>
      <c r="C102" s="14">
        <v>2993</v>
      </c>
      <c r="D102" s="15" t="s">
        <v>21</v>
      </c>
      <c r="E102" s="16">
        <v>14897.67</v>
      </c>
      <c r="F102" s="16"/>
      <c r="G102" s="25">
        <f t="shared" si="3"/>
        <v>67853.249999999913</v>
      </c>
    </row>
    <row r="103" spans="1:16" s="3" customFormat="1" x14ac:dyDescent="0.25">
      <c r="A103" s="22">
        <f t="shared" si="2"/>
        <v>67853.249999999913</v>
      </c>
      <c r="B103" s="39">
        <v>42529</v>
      </c>
      <c r="C103" s="14">
        <v>2994</v>
      </c>
      <c r="D103" s="15" t="s">
        <v>95</v>
      </c>
      <c r="E103" s="16">
        <v>2953.22</v>
      </c>
      <c r="F103" s="16"/>
      <c r="G103" s="25">
        <f t="shared" si="3"/>
        <v>64900.029999999912</v>
      </c>
    </row>
    <row r="104" spans="1:16" s="3" customFormat="1" ht="15" customHeight="1" x14ac:dyDescent="0.25">
      <c r="A104" s="22">
        <f t="shared" si="2"/>
        <v>64900.029999999912</v>
      </c>
      <c r="B104" s="39">
        <v>42529</v>
      </c>
      <c r="C104" s="14" t="s">
        <v>17</v>
      </c>
      <c r="D104" s="15" t="s">
        <v>96</v>
      </c>
      <c r="E104" s="16">
        <v>1000</v>
      </c>
      <c r="F104" s="16"/>
      <c r="G104" s="25">
        <f t="shared" si="3"/>
        <v>63900.029999999912</v>
      </c>
    </row>
    <row r="105" spans="1:16" s="3" customFormat="1" x14ac:dyDescent="0.25">
      <c r="A105" s="22">
        <f t="shared" si="2"/>
        <v>63900.029999999912</v>
      </c>
      <c r="B105" s="39">
        <v>42529</v>
      </c>
      <c r="C105" s="14" t="s">
        <v>17</v>
      </c>
      <c r="D105" s="15" t="s">
        <v>97</v>
      </c>
      <c r="E105" s="16">
        <v>6900</v>
      </c>
      <c r="F105" s="16"/>
      <c r="G105" s="25">
        <f t="shared" si="3"/>
        <v>57000.029999999912</v>
      </c>
    </row>
    <row r="106" spans="1:16" x14ac:dyDescent="0.25">
      <c r="A106" s="22">
        <f t="shared" si="2"/>
        <v>57000.029999999912</v>
      </c>
      <c r="B106" s="39">
        <v>42529</v>
      </c>
      <c r="C106" s="14" t="s">
        <v>17</v>
      </c>
      <c r="D106" s="15" t="s">
        <v>98</v>
      </c>
      <c r="E106" s="16">
        <v>500</v>
      </c>
      <c r="F106" s="16"/>
      <c r="G106" s="25">
        <f t="shared" si="3"/>
        <v>56500.029999999912</v>
      </c>
    </row>
    <row r="107" spans="1:16" x14ac:dyDescent="0.25">
      <c r="A107" s="22">
        <f t="shared" si="2"/>
        <v>56500.029999999912</v>
      </c>
      <c r="B107" s="39">
        <v>42529</v>
      </c>
      <c r="C107" s="14" t="s">
        <v>17</v>
      </c>
      <c r="D107" s="31" t="s">
        <v>99</v>
      </c>
      <c r="E107" s="16">
        <v>5000</v>
      </c>
      <c r="F107" s="16"/>
      <c r="G107" s="25">
        <f t="shared" si="3"/>
        <v>51500.029999999912</v>
      </c>
    </row>
    <row r="108" spans="1:16" x14ac:dyDescent="0.25">
      <c r="A108" s="22">
        <f t="shared" si="2"/>
        <v>51500.029999999912</v>
      </c>
      <c r="B108" s="39">
        <v>42529</v>
      </c>
      <c r="C108" s="14" t="s">
        <v>17</v>
      </c>
      <c r="D108" s="31" t="s">
        <v>100</v>
      </c>
      <c r="E108" s="16">
        <v>7308</v>
      </c>
      <c r="F108" s="16"/>
      <c r="G108" s="25">
        <f t="shared" si="3"/>
        <v>44192.029999999912</v>
      </c>
    </row>
    <row r="109" spans="1:16" x14ac:dyDescent="0.25">
      <c r="A109" s="22">
        <f t="shared" si="2"/>
        <v>44192.029999999912</v>
      </c>
      <c r="B109" s="39">
        <v>42529</v>
      </c>
      <c r="C109" s="14" t="s">
        <v>17</v>
      </c>
      <c r="D109" s="31" t="s">
        <v>101</v>
      </c>
      <c r="E109" s="16">
        <v>8038.8</v>
      </c>
      <c r="F109" s="16"/>
      <c r="G109" s="25">
        <f t="shared" si="3"/>
        <v>36153.229999999909</v>
      </c>
      <c r="P109" s="3">
        <v>22219.759999999998</v>
      </c>
    </row>
    <row r="110" spans="1:16" x14ac:dyDescent="0.25">
      <c r="A110" s="22">
        <f t="shared" si="2"/>
        <v>36153.229999999909</v>
      </c>
      <c r="B110" s="39">
        <v>42529</v>
      </c>
      <c r="C110" s="14" t="s">
        <v>17</v>
      </c>
      <c r="D110" s="15" t="s">
        <v>102</v>
      </c>
      <c r="E110" s="16">
        <v>2000</v>
      </c>
      <c r="F110" s="16"/>
      <c r="G110" s="25">
        <f t="shared" si="3"/>
        <v>34153.229999999909</v>
      </c>
      <c r="P110" s="3">
        <f>O258+P109</f>
        <v>22219.759999999998</v>
      </c>
    </row>
    <row r="111" spans="1:16" x14ac:dyDescent="0.25">
      <c r="A111" s="22">
        <f t="shared" si="2"/>
        <v>34153.229999999909</v>
      </c>
      <c r="B111" s="39">
        <v>42529</v>
      </c>
      <c r="C111" s="14" t="s">
        <v>17</v>
      </c>
      <c r="D111" s="15" t="s">
        <v>103</v>
      </c>
      <c r="E111" s="16">
        <v>5187.12</v>
      </c>
      <c r="F111" s="16"/>
      <c r="G111" s="25">
        <f t="shared" si="3"/>
        <v>28966.10999999991</v>
      </c>
    </row>
    <row r="112" spans="1:16" x14ac:dyDescent="0.25">
      <c r="A112" s="22">
        <f t="shared" si="2"/>
        <v>28966.10999999991</v>
      </c>
      <c r="B112" s="39">
        <v>42529</v>
      </c>
      <c r="C112" s="14" t="s">
        <v>17</v>
      </c>
      <c r="D112" s="15" t="s">
        <v>104</v>
      </c>
      <c r="E112" s="16">
        <v>5144.0200000000004</v>
      </c>
      <c r="F112" s="16"/>
      <c r="G112" s="25">
        <f t="shared" si="3"/>
        <v>23822.089999999909</v>
      </c>
    </row>
    <row r="113" spans="1:7" x14ac:dyDescent="0.25">
      <c r="A113" s="22">
        <f t="shared" si="2"/>
        <v>23822.089999999909</v>
      </c>
      <c r="B113" s="39">
        <v>42529</v>
      </c>
      <c r="C113" s="14" t="s">
        <v>17</v>
      </c>
      <c r="D113" s="31" t="s">
        <v>105</v>
      </c>
      <c r="E113" s="16">
        <v>11428</v>
      </c>
      <c r="F113" s="16"/>
      <c r="G113" s="25">
        <f t="shared" si="3"/>
        <v>12394.089999999909</v>
      </c>
    </row>
    <row r="114" spans="1:7" x14ac:dyDescent="0.25">
      <c r="A114" s="22">
        <f t="shared" si="2"/>
        <v>12394.089999999909</v>
      </c>
      <c r="B114" s="39">
        <v>42529</v>
      </c>
      <c r="C114" s="14" t="s">
        <v>17</v>
      </c>
      <c r="D114" s="31" t="s">
        <v>106</v>
      </c>
      <c r="E114" s="16">
        <v>1109.03</v>
      </c>
      <c r="F114" s="16"/>
      <c r="G114" s="25">
        <f t="shared" si="3"/>
        <v>11285.059999999909</v>
      </c>
    </row>
    <row r="115" spans="1:7" x14ac:dyDescent="0.25">
      <c r="A115" s="22">
        <f t="shared" si="2"/>
        <v>11285.059999999909</v>
      </c>
      <c r="B115" s="39">
        <v>42529</v>
      </c>
      <c r="C115" s="14" t="s">
        <v>17</v>
      </c>
      <c r="D115" s="31" t="s">
        <v>33</v>
      </c>
      <c r="E115" s="16">
        <v>25395.27</v>
      </c>
      <c r="F115" s="16"/>
      <c r="G115" s="25">
        <f t="shared" si="3"/>
        <v>-14110.210000000092</v>
      </c>
    </row>
    <row r="116" spans="1:7" x14ac:dyDescent="0.25">
      <c r="A116" s="22">
        <f t="shared" si="2"/>
        <v>-14110.210000000092</v>
      </c>
      <c r="B116" s="39">
        <v>42529</v>
      </c>
      <c r="C116" s="14" t="s">
        <v>17</v>
      </c>
      <c r="D116" s="15" t="s">
        <v>107</v>
      </c>
      <c r="E116" s="16">
        <v>1670.4</v>
      </c>
      <c r="F116" s="16"/>
      <c r="G116" s="25">
        <f t="shared" si="3"/>
        <v>-15780.610000000092</v>
      </c>
    </row>
    <row r="117" spans="1:7" x14ac:dyDescent="0.25">
      <c r="A117" s="22">
        <f t="shared" si="2"/>
        <v>-15780.610000000092</v>
      </c>
      <c r="B117" s="39">
        <v>42529</v>
      </c>
      <c r="C117" s="14" t="s">
        <v>17</v>
      </c>
      <c r="D117" s="31" t="s">
        <v>38</v>
      </c>
      <c r="E117" s="16">
        <v>9905.7199999999993</v>
      </c>
      <c r="F117" s="16"/>
      <c r="G117" s="25">
        <f t="shared" si="3"/>
        <v>-25686.330000000089</v>
      </c>
    </row>
    <row r="118" spans="1:7" x14ac:dyDescent="0.25">
      <c r="A118" s="22">
        <f t="shared" si="2"/>
        <v>-25686.330000000089</v>
      </c>
      <c r="B118" s="39">
        <v>42529</v>
      </c>
      <c r="C118" s="14" t="s">
        <v>17</v>
      </c>
      <c r="D118" s="15" t="s">
        <v>41</v>
      </c>
      <c r="E118" s="16">
        <v>4079</v>
      </c>
      <c r="F118" s="16"/>
      <c r="G118" s="25">
        <f t="shared" si="3"/>
        <v>-29765.330000000089</v>
      </c>
    </row>
    <row r="119" spans="1:7" x14ac:dyDescent="0.25">
      <c r="A119" s="22">
        <f t="shared" si="2"/>
        <v>-29765.330000000089</v>
      </c>
      <c r="B119" s="39">
        <v>42529</v>
      </c>
      <c r="C119" s="14" t="s">
        <v>17</v>
      </c>
      <c r="D119" s="31" t="s">
        <v>108</v>
      </c>
      <c r="E119" s="16">
        <v>7140.52</v>
      </c>
      <c r="F119" s="16"/>
      <c r="G119" s="25">
        <f t="shared" si="3"/>
        <v>-36905.850000000093</v>
      </c>
    </row>
    <row r="120" spans="1:7" x14ac:dyDescent="0.25">
      <c r="A120" s="22">
        <f t="shared" si="2"/>
        <v>-36905.850000000093</v>
      </c>
      <c r="B120" s="39">
        <v>42529</v>
      </c>
      <c r="C120" s="14" t="s">
        <v>17</v>
      </c>
      <c r="D120" s="31" t="s">
        <v>109</v>
      </c>
      <c r="E120" s="16">
        <v>711</v>
      </c>
      <c r="F120" s="16"/>
      <c r="G120" s="25">
        <f t="shared" si="3"/>
        <v>-37616.850000000093</v>
      </c>
    </row>
    <row r="121" spans="1:7" x14ac:dyDescent="0.25">
      <c r="A121" s="22">
        <f t="shared" si="2"/>
        <v>-37616.850000000093</v>
      </c>
      <c r="B121" s="39">
        <v>42529</v>
      </c>
      <c r="C121" s="14" t="s">
        <v>17</v>
      </c>
      <c r="D121" s="31" t="s">
        <v>51</v>
      </c>
      <c r="E121" s="16">
        <v>799.99</v>
      </c>
      <c r="F121" s="16"/>
      <c r="G121" s="25">
        <f t="shared" si="3"/>
        <v>-38416.840000000091</v>
      </c>
    </row>
    <row r="122" spans="1:7" ht="15" customHeight="1" x14ac:dyDescent="0.25">
      <c r="A122" s="22">
        <f t="shared" si="2"/>
        <v>-38416.840000000091</v>
      </c>
      <c r="B122" s="39">
        <v>42529</v>
      </c>
      <c r="C122" s="14" t="s">
        <v>17</v>
      </c>
      <c r="D122" s="31" t="s">
        <v>110</v>
      </c>
      <c r="E122" s="16">
        <v>10759</v>
      </c>
      <c r="F122" s="16"/>
      <c r="G122" s="25">
        <f t="shared" si="3"/>
        <v>-49175.840000000091</v>
      </c>
    </row>
    <row r="123" spans="1:7" x14ac:dyDescent="0.25">
      <c r="A123" s="22">
        <f t="shared" si="2"/>
        <v>-49175.840000000091</v>
      </c>
      <c r="B123" s="39">
        <v>42529</v>
      </c>
      <c r="C123" s="14" t="s">
        <v>17</v>
      </c>
      <c r="D123" s="15" t="s">
        <v>55</v>
      </c>
      <c r="E123" s="16">
        <v>2412.8000000000002</v>
      </c>
      <c r="F123" s="16"/>
      <c r="G123" s="25">
        <f t="shared" si="3"/>
        <v>-51588.640000000094</v>
      </c>
    </row>
    <row r="124" spans="1:7" x14ac:dyDescent="0.25">
      <c r="A124" s="22">
        <f t="shared" si="2"/>
        <v>-51588.640000000094</v>
      </c>
      <c r="B124" s="39">
        <v>42529</v>
      </c>
      <c r="C124" s="14" t="s">
        <v>17</v>
      </c>
      <c r="D124" s="31" t="s">
        <v>100</v>
      </c>
      <c r="E124" s="16">
        <v>8365.2000000000007</v>
      </c>
      <c r="F124" s="6"/>
      <c r="G124" s="25">
        <f t="shared" si="3"/>
        <v>-59953.840000000098</v>
      </c>
    </row>
    <row r="125" spans="1:7" x14ac:dyDescent="0.25">
      <c r="A125" s="22">
        <f t="shared" si="2"/>
        <v>-59953.840000000098</v>
      </c>
      <c r="B125" s="39">
        <v>42529</v>
      </c>
      <c r="C125" s="14" t="s">
        <v>17</v>
      </c>
      <c r="D125" s="31" t="s">
        <v>111</v>
      </c>
      <c r="E125" s="16">
        <v>5358</v>
      </c>
      <c r="F125" s="6"/>
      <c r="G125" s="25">
        <f t="shared" si="3"/>
        <v>-65311.840000000098</v>
      </c>
    </row>
    <row r="126" spans="1:7" x14ac:dyDescent="0.25">
      <c r="A126" s="22">
        <f t="shared" si="2"/>
        <v>-65311.840000000098</v>
      </c>
      <c r="B126" s="39">
        <v>42529</v>
      </c>
      <c r="C126" s="14" t="s">
        <v>17</v>
      </c>
      <c r="D126" s="15" t="s">
        <v>37</v>
      </c>
      <c r="E126" s="16">
        <v>7957.6</v>
      </c>
      <c r="F126" s="16"/>
      <c r="G126" s="25">
        <f t="shared" si="3"/>
        <v>-73269.440000000104</v>
      </c>
    </row>
    <row r="127" spans="1:7" x14ac:dyDescent="0.25">
      <c r="A127" s="22">
        <f t="shared" si="2"/>
        <v>-73269.440000000104</v>
      </c>
      <c r="B127" s="39">
        <v>42529</v>
      </c>
      <c r="C127" s="14" t="s">
        <v>17</v>
      </c>
      <c r="D127" s="31" t="s">
        <v>112</v>
      </c>
      <c r="E127" s="16">
        <v>2975</v>
      </c>
      <c r="F127" s="16"/>
      <c r="G127" s="25">
        <f t="shared" si="3"/>
        <v>-76244.440000000104</v>
      </c>
    </row>
    <row r="128" spans="1:7" x14ac:dyDescent="0.25">
      <c r="A128" s="22">
        <f t="shared" si="2"/>
        <v>-76244.440000000104</v>
      </c>
      <c r="B128" s="39">
        <v>42529</v>
      </c>
      <c r="C128" s="14" t="s">
        <v>17</v>
      </c>
      <c r="D128" s="15" t="s">
        <v>113</v>
      </c>
      <c r="E128" s="16">
        <v>2320</v>
      </c>
      <c r="F128" s="16"/>
      <c r="G128" s="25">
        <f t="shared" si="3"/>
        <v>-78564.440000000104</v>
      </c>
    </row>
    <row r="129" spans="1:7" x14ac:dyDescent="0.25">
      <c r="A129" s="22">
        <f t="shared" si="2"/>
        <v>-78564.440000000104</v>
      </c>
      <c r="B129" s="39">
        <v>42529</v>
      </c>
      <c r="C129" s="14" t="s">
        <v>17</v>
      </c>
      <c r="D129" s="31" t="s">
        <v>114</v>
      </c>
      <c r="E129" s="16">
        <v>145</v>
      </c>
      <c r="F129" s="16"/>
      <c r="G129" s="25">
        <f t="shared" si="3"/>
        <v>-78709.440000000104</v>
      </c>
    </row>
    <row r="130" spans="1:7" x14ac:dyDescent="0.25">
      <c r="A130" s="22">
        <f t="shared" si="2"/>
        <v>-78709.440000000104</v>
      </c>
      <c r="B130" s="39">
        <v>42529</v>
      </c>
      <c r="C130" s="14" t="s">
        <v>17</v>
      </c>
      <c r="D130" s="31" t="s">
        <v>54</v>
      </c>
      <c r="E130" s="16">
        <v>1076</v>
      </c>
      <c r="F130" s="16"/>
      <c r="G130" s="25">
        <f t="shared" si="3"/>
        <v>-79785.440000000104</v>
      </c>
    </row>
    <row r="131" spans="1:7" x14ac:dyDescent="0.25">
      <c r="A131" s="22">
        <f t="shared" si="2"/>
        <v>-79785.440000000104</v>
      </c>
      <c r="B131" s="39">
        <v>42529</v>
      </c>
      <c r="C131" s="14" t="s">
        <v>17</v>
      </c>
      <c r="D131" s="31" t="s">
        <v>115</v>
      </c>
      <c r="E131" s="16">
        <v>2349</v>
      </c>
      <c r="F131" s="16"/>
      <c r="G131" s="25">
        <f t="shared" si="3"/>
        <v>-82134.440000000104</v>
      </c>
    </row>
    <row r="132" spans="1:7" x14ac:dyDescent="0.25">
      <c r="A132" s="22">
        <f t="shared" si="2"/>
        <v>-82134.440000000104</v>
      </c>
      <c r="B132" s="39">
        <v>42529</v>
      </c>
      <c r="C132" s="14" t="s">
        <v>17</v>
      </c>
      <c r="D132" s="15" t="s">
        <v>116</v>
      </c>
      <c r="E132" s="16">
        <v>812</v>
      </c>
      <c r="F132" s="16"/>
      <c r="G132" s="25">
        <f t="shared" si="3"/>
        <v>-82946.440000000104</v>
      </c>
    </row>
    <row r="133" spans="1:7" x14ac:dyDescent="0.25">
      <c r="A133" s="22">
        <f t="shared" si="2"/>
        <v>-82946.440000000104</v>
      </c>
      <c r="B133" s="39">
        <v>42529</v>
      </c>
      <c r="C133" s="14" t="s">
        <v>17</v>
      </c>
      <c r="D133" s="15" t="s">
        <v>48</v>
      </c>
      <c r="E133" s="16">
        <v>18500</v>
      </c>
      <c r="F133" s="16"/>
      <c r="G133" s="25">
        <f t="shared" si="3"/>
        <v>-101446.4400000001</v>
      </c>
    </row>
    <row r="134" spans="1:7" ht="15" customHeight="1" x14ac:dyDescent="0.25">
      <c r="A134" s="22">
        <f t="shared" si="2"/>
        <v>-101446.4400000001</v>
      </c>
      <c r="B134" s="39">
        <v>42529</v>
      </c>
      <c r="C134" s="14" t="s">
        <v>17</v>
      </c>
      <c r="D134" s="15" t="s">
        <v>117</v>
      </c>
      <c r="E134" s="16">
        <v>2320</v>
      </c>
      <c r="F134" s="16"/>
      <c r="G134" s="25">
        <f t="shared" si="3"/>
        <v>-103766.4400000001</v>
      </c>
    </row>
    <row r="135" spans="1:7" x14ac:dyDescent="0.25">
      <c r="A135" s="22">
        <f t="shared" ref="A135:A198" si="4">G134</f>
        <v>-103766.4400000001</v>
      </c>
      <c r="B135" s="39">
        <v>42529</v>
      </c>
      <c r="C135" s="14" t="s">
        <v>17</v>
      </c>
      <c r="D135" s="31" t="s">
        <v>118</v>
      </c>
      <c r="E135" s="16">
        <v>2320</v>
      </c>
      <c r="F135" s="16"/>
      <c r="G135" s="25">
        <f t="shared" ref="G135:G198" si="5">A135-E135+F135</f>
        <v>-106086.4400000001</v>
      </c>
    </row>
    <row r="136" spans="1:7" x14ac:dyDescent="0.25">
      <c r="A136" s="22">
        <f t="shared" si="4"/>
        <v>-106086.4400000001</v>
      </c>
      <c r="B136" s="39">
        <v>42529</v>
      </c>
      <c r="C136" s="14" t="s">
        <v>17</v>
      </c>
      <c r="D136" s="31" t="s">
        <v>50</v>
      </c>
      <c r="E136" s="16">
        <v>3480</v>
      </c>
      <c r="F136" s="16"/>
      <c r="G136" s="25">
        <f t="shared" si="5"/>
        <v>-109566.4400000001</v>
      </c>
    </row>
    <row r="137" spans="1:7" x14ac:dyDescent="0.25">
      <c r="A137" s="22">
        <f t="shared" si="4"/>
        <v>-109566.4400000001</v>
      </c>
      <c r="B137" s="39">
        <v>42529</v>
      </c>
      <c r="C137" s="14" t="s">
        <v>17</v>
      </c>
      <c r="D137" s="15" t="s">
        <v>49</v>
      </c>
      <c r="E137" s="16">
        <v>5568</v>
      </c>
      <c r="F137" s="16"/>
      <c r="G137" s="25">
        <f t="shared" si="5"/>
        <v>-115134.4400000001</v>
      </c>
    </row>
    <row r="138" spans="1:7" x14ac:dyDescent="0.25">
      <c r="A138" s="22">
        <f t="shared" si="4"/>
        <v>-115134.4400000001</v>
      </c>
      <c r="B138" s="39">
        <v>42529</v>
      </c>
      <c r="C138" s="14" t="s">
        <v>17</v>
      </c>
      <c r="D138" s="15" t="s">
        <v>119</v>
      </c>
      <c r="E138" s="16">
        <v>880</v>
      </c>
      <c r="F138" s="16"/>
      <c r="G138" s="25">
        <f t="shared" si="5"/>
        <v>-116014.4400000001</v>
      </c>
    </row>
    <row r="139" spans="1:7" x14ac:dyDescent="0.25">
      <c r="A139" s="22">
        <f t="shared" si="4"/>
        <v>-116014.4400000001</v>
      </c>
      <c r="B139" s="39">
        <v>42529</v>
      </c>
      <c r="C139" s="14" t="s">
        <v>17</v>
      </c>
      <c r="D139" s="31" t="s">
        <v>58</v>
      </c>
      <c r="E139" s="16">
        <v>21190.07</v>
      </c>
      <c r="F139" s="16"/>
      <c r="G139" s="25">
        <f t="shared" si="5"/>
        <v>-137204.5100000001</v>
      </c>
    </row>
    <row r="140" spans="1:7" x14ac:dyDescent="0.25">
      <c r="A140" s="22">
        <f t="shared" si="4"/>
        <v>-137204.5100000001</v>
      </c>
      <c r="B140" s="39">
        <v>42529</v>
      </c>
      <c r="C140" s="14" t="s">
        <v>17</v>
      </c>
      <c r="D140" s="31" t="s">
        <v>120</v>
      </c>
      <c r="E140" s="16">
        <v>5709.73</v>
      </c>
      <c r="F140" s="16"/>
      <c r="G140" s="25">
        <f t="shared" si="5"/>
        <v>-142914.24000000011</v>
      </c>
    </row>
    <row r="141" spans="1:7" x14ac:dyDescent="0.25">
      <c r="A141" s="22">
        <f t="shared" si="4"/>
        <v>-142914.24000000011</v>
      </c>
      <c r="B141" s="39">
        <v>42529</v>
      </c>
      <c r="C141" s="14"/>
      <c r="D141" s="15" t="s">
        <v>31</v>
      </c>
      <c r="E141" s="16"/>
      <c r="F141" s="16">
        <v>34304.26</v>
      </c>
      <c r="G141" s="25">
        <f t="shared" si="5"/>
        <v>-108609.9800000001</v>
      </c>
    </row>
    <row r="142" spans="1:7" ht="30" x14ac:dyDescent="0.25">
      <c r="A142" s="22">
        <f t="shared" si="4"/>
        <v>-108609.9800000001</v>
      </c>
      <c r="B142" s="39">
        <v>42530</v>
      </c>
      <c r="C142" s="14" t="s">
        <v>17</v>
      </c>
      <c r="D142" s="15" t="s">
        <v>121</v>
      </c>
      <c r="E142" s="16">
        <v>61723.69</v>
      </c>
      <c r="F142" s="16"/>
      <c r="G142" s="25">
        <f t="shared" si="5"/>
        <v>-170333.6700000001</v>
      </c>
    </row>
    <row r="143" spans="1:7" ht="15" customHeight="1" x14ac:dyDescent="0.25">
      <c r="A143" s="22">
        <f t="shared" si="4"/>
        <v>-170333.6700000001</v>
      </c>
      <c r="B143" s="39">
        <v>42530</v>
      </c>
      <c r="C143" s="14" t="s">
        <v>17</v>
      </c>
      <c r="D143" s="15" t="s">
        <v>122</v>
      </c>
      <c r="E143" s="16">
        <v>3415.84</v>
      </c>
      <c r="F143" s="16"/>
      <c r="G143" s="25">
        <f t="shared" si="5"/>
        <v>-173749.5100000001</v>
      </c>
    </row>
    <row r="144" spans="1:7" ht="30" x14ac:dyDescent="0.25">
      <c r="A144" s="22">
        <f t="shared" si="4"/>
        <v>-173749.5100000001</v>
      </c>
      <c r="B144" s="39">
        <v>42530</v>
      </c>
      <c r="C144" s="14" t="s">
        <v>17</v>
      </c>
      <c r="D144" s="15" t="s">
        <v>123</v>
      </c>
      <c r="E144" s="16">
        <v>4837.2</v>
      </c>
      <c r="F144" s="16"/>
      <c r="G144" s="25">
        <f t="shared" si="5"/>
        <v>-178586.71000000011</v>
      </c>
    </row>
    <row r="145" spans="1:7" x14ac:dyDescent="0.25">
      <c r="A145" s="22">
        <f t="shared" si="4"/>
        <v>-178586.71000000011</v>
      </c>
      <c r="B145" s="39">
        <v>42530</v>
      </c>
      <c r="C145" s="14" t="s">
        <v>17</v>
      </c>
      <c r="D145" s="15" t="s">
        <v>124</v>
      </c>
      <c r="E145" s="16">
        <v>1206.4000000000001</v>
      </c>
      <c r="F145" s="16"/>
      <c r="G145" s="25">
        <f t="shared" si="5"/>
        <v>-179793.1100000001</v>
      </c>
    </row>
    <row r="146" spans="1:7" ht="30" x14ac:dyDescent="0.25">
      <c r="A146" s="22">
        <f t="shared" si="4"/>
        <v>-179793.1100000001</v>
      </c>
      <c r="B146" s="39">
        <v>42530</v>
      </c>
      <c r="C146" s="14" t="s">
        <v>17</v>
      </c>
      <c r="D146" s="15" t="s">
        <v>125</v>
      </c>
      <c r="E146" s="16">
        <v>2320</v>
      </c>
      <c r="F146" s="16"/>
      <c r="G146" s="25">
        <f t="shared" si="5"/>
        <v>-182113.1100000001</v>
      </c>
    </row>
    <row r="147" spans="1:7" ht="13.5" customHeight="1" x14ac:dyDescent="0.25">
      <c r="A147" s="22">
        <f t="shared" si="4"/>
        <v>-182113.1100000001</v>
      </c>
      <c r="B147" s="39">
        <v>42530</v>
      </c>
      <c r="C147" s="14" t="s">
        <v>17</v>
      </c>
      <c r="D147" s="15" t="s">
        <v>126</v>
      </c>
      <c r="E147" s="16">
        <v>1305</v>
      </c>
      <c r="F147" s="16"/>
      <c r="G147" s="25">
        <f t="shared" si="5"/>
        <v>-183418.1100000001</v>
      </c>
    </row>
    <row r="148" spans="1:7" x14ac:dyDescent="0.25">
      <c r="A148" s="22">
        <f t="shared" si="4"/>
        <v>-183418.1100000001</v>
      </c>
      <c r="B148" s="39">
        <v>42530</v>
      </c>
      <c r="C148" s="14"/>
      <c r="D148" s="15" t="s">
        <v>127</v>
      </c>
      <c r="E148" s="16"/>
      <c r="F148" s="16">
        <v>1170</v>
      </c>
      <c r="G148" s="25">
        <f t="shared" si="5"/>
        <v>-182248.1100000001</v>
      </c>
    </row>
    <row r="149" spans="1:7" x14ac:dyDescent="0.25">
      <c r="A149" s="22">
        <f t="shared" si="4"/>
        <v>-182248.1100000001</v>
      </c>
      <c r="B149" s="39">
        <v>42530</v>
      </c>
      <c r="C149" s="14" t="s">
        <v>17</v>
      </c>
      <c r="D149" s="31" t="s">
        <v>128</v>
      </c>
      <c r="E149" s="16">
        <v>3000</v>
      </c>
      <c r="F149" s="16"/>
      <c r="G149" s="25">
        <f t="shared" si="5"/>
        <v>-185248.1100000001</v>
      </c>
    </row>
    <row r="150" spans="1:7" ht="15" customHeight="1" x14ac:dyDescent="0.25">
      <c r="A150" s="22">
        <f t="shared" si="4"/>
        <v>-185248.1100000001</v>
      </c>
      <c r="B150" s="39">
        <v>42530</v>
      </c>
      <c r="C150" s="14" t="s">
        <v>17</v>
      </c>
      <c r="D150" s="41" t="s">
        <v>129</v>
      </c>
      <c r="E150" s="16">
        <v>1200</v>
      </c>
      <c r="F150" s="16"/>
      <c r="G150" s="25">
        <f t="shared" si="5"/>
        <v>-186448.1100000001</v>
      </c>
    </row>
    <row r="151" spans="1:7" ht="15" customHeight="1" x14ac:dyDescent="0.25">
      <c r="A151" s="22">
        <f t="shared" si="4"/>
        <v>-186448.1100000001</v>
      </c>
      <c r="B151" s="39">
        <v>42530</v>
      </c>
      <c r="C151" s="14" t="s">
        <v>17</v>
      </c>
      <c r="D151" s="15" t="s">
        <v>130</v>
      </c>
      <c r="E151" s="16">
        <v>22261.15</v>
      </c>
      <c r="F151" s="16"/>
      <c r="G151" s="25">
        <f t="shared" si="5"/>
        <v>-208709.2600000001</v>
      </c>
    </row>
    <row r="152" spans="1:7" s="48" customFormat="1" ht="15" customHeight="1" x14ac:dyDescent="0.25">
      <c r="A152" s="22">
        <f t="shared" si="4"/>
        <v>-208709.2600000001</v>
      </c>
      <c r="B152" s="39">
        <v>42531</v>
      </c>
      <c r="C152" s="14"/>
      <c r="D152" s="15" t="s">
        <v>31</v>
      </c>
      <c r="E152" s="16"/>
      <c r="F152" s="16">
        <v>29505.119999999999</v>
      </c>
      <c r="G152" s="25">
        <f t="shared" si="5"/>
        <v>-179204.1400000001</v>
      </c>
    </row>
    <row r="153" spans="1:7" ht="15" customHeight="1" x14ac:dyDescent="0.25">
      <c r="A153" s="22">
        <f t="shared" si="4"/>
        <v>-179204.1400000001</v>
      </c>
      <c r="B153" s="39">
        <v>42531</v>
      </c>
      <c r="C153" s="14" t="s">
        <v>17</v>
      </c>
      <c r="D153" s="41" t="s">
        <v>131</v>
      </c>
      <c r="E153" s="16">
        <v>2400</v>
      </c>
      <c r="F153" s="16"/>
      <c r="G153" s="25">
        <f t="shared" si="5"/>
        <v>-181604.1400000001</v>
      </c>
    </row>
    <row r="154" spans="1:7" ht="12" customHeight="1" x14ac:dyDescent="0.25">
      <c r="A154" s="22">
        <f t="shared" si="4"/>
        <v>-181604.1400000001</v>
      </c>
      <c r="B154" s="39">
        <v>42531</v>
      </c>
      <c r="C154" s="14">
        <v>2995</v>
      </c>
      <c r="D154" s="15" t="s">
        <v>132</v>
      </c>
      <c r="E154" s="16">
        <v>8120</v>
      </c>
      <c r="F154" s="16"/>
      <c r="G154" s="25">
        <f t="shared" si="5"/>
        <v>-189724.1400000001</v>
      </c>
    </row>
    <row r="155" spans="1:7" ht="15" customHeight="1" x14ac:dyDescent="0.25">
      <c r="A155" s="22">
        <f t="shared" si="4"/>
        <v>-189724.1400000001</v>
      </c>
      <c r="B155" s="39">
        <v>42531</v>
      </c>
      <c r="C155" s="14">
        <v>2996</v>
      </c>
      <c r="D155" s="15" t="s">
        <v>21</v>
      </c>
      <c r="E155" s="16">
        <v>18900.68</v>
      </c>
      <c r="F155" s="16"/>
      <c r="G155" s="25">
        <f t="shared" si="5"/>
        <v>-208624.82000000009</v>
      </c>
    </row>
    <row r="156" spans="1:7" x14ac:dyDescent="0.25">
      <c r="A156" s="22">
        <f t="shared" si="4"/>
        <v>-208624.82000000009</v>
      </c>
      <c r="B156" s="39">
        <v>42531</v>
      </c>
      <c r="C156" s="14" t="s">
        <v>17</v>
      </c>
      <c r="D156" s="15" t="s">
        <v>133</v>
      </c>
      <c r="E156" s="16">
        <v>5800</v>
      </c>
      <c r="F156" s="16"/>
      <c r="G156" s="25">
        <f t="shared" si="5"/>
        <v>-214424.82000000009</v>
      </c>
    </row>
    <row r="157" spans="1:7" x14ac:dyDescent="0.25">
      <c r="A157" s="22">
        <f t="shared" si="4"/>
        <v>-214424.82000000009</v>
      </c>
      <c r="B157" s="39">
        <v>42534</v>
      </c>
      <c r="C157" s="14"/>
      <c r="D157" s="15" t="s">
        <v>31</v>
      </c>
      <c r="E157" s="16"/>
      <c r="F157" s="16">
        <v>50447.71</v>
      </c>
      <c r="G157" s="25">
        <f t="shared" si="5"/>
        <v>-163977.1100000001</v>
      </c>
    </row>
    <row r="158" spans="1:7" x14ac:dyDescent="0.25">
      <c r="A158" s="22">
        <f t="shared" si="4"/>
        <v>-163977.1100000001</v>
      </c>
      <c r="B158" s="39">
        <v>42534</v>
      </c>
      <c r="C158" s="14"/>
      <c r="D158" s="15" t="s">
        <v>31</v>
      </c>
      <c r="E158" s="16"/>
      <c r="F158" s="16">
        <v>24936.21</v>
      </c>
      <c r="G158" s="25">
        <f t="shared" si="5"/>
        <v>-139040.90000000011</v>
      </c>
    </row>
    <row r="159" spans="1:7" ht="30" x14ac:dyDescent="0.25">
      <c r="A159" s="22">
        <f t="shared" si="4"/>
        <v>-139040.90000000011</v>
      </c>
      <c r="B159" s="39">
        <v>42534</v>
      </c>
      <c r="C159" s="14" t="s">
        <v>17</v>
      </c>
      <c r="D159" s="15" t="s">
        <v>134</v>
      </c>
      <c r="E159" s="16">
        <v>2000</v>
      </c>
      <c r="F159" s="16"/>
      <c r="G159" s="25">
        <f t="shared" si="5"/>
        <v>-141040.90000000011</v>
      </c>
    </row>
    <row r="160" spans="1:7" x14ac:dyDescent="0.25">
      <c r="A160" s="22">
        <f t="shared" si="4"/>
        <v>-141040.90000000011</v>
      </c>
      <c r="B160" s="39">
        <v>42534</v>
      </c>
      <c r="C160" s="14" t="s">
        <v>17</v>
      </c>
      <c r="D160" s="15" t="s">
        <v>135</v>
      </c>
      <c r="E160" s="16">
        <v>500</v>
      </c>
      <c r="F160" s="16"/>
      <c r="G160" s="25">
        <f t="shared" si="5"/>
        <v>-141540.90000000011</v>
      </c>
    </row>
    <row r="161" spans="1:7" x14ac:dyDescent="0.25">
      <c r="A161" s="22">
        <f t="shared" si="4"/>
        <v>-141540.90000000011</v>
      </c>
      <c r="B161" s="39">
        <v>42534</v>
      </c>
      <c r="C161" s="14">
        <v>2997</v>
      </c>
      <c r="D161" s="15" t="s">
        <v>136</v>
      </c>
      <c r="E161" s="16">
        <v>437</v>
      </c>
      <c r="F161" s="16"/>
      <c r="G161" s="25">
        <f t="shared" si="5"/>
        <v>-141977.90000000011</v>
      </c>
    </row>
    <row r="162" spans="1:7" x14ac:dyDescent="0.25">
      <c r="A162" s="22">
        <f t="shared" si="4"/>
        <v>-141977.90000000011</v>
      </c>
      <c r="B162" s="39">
        <v>42535</v>
      </c>
      <c r="C162" s="14"/>
      <c r="D162" s="15" t="s">
        <v>31</v>
      </c>
      <c r="E162" s="16"/>
      <c r="F162" s="16">
        <v>23131</v>
      </c>
      <c r="G162" s="25">
        <f t="shared" si="5"/>
        <v>-118846.90000000011</v>
      </c>
    </row>
    <row r="163" spans="1:7" x14ac:dyDescent="0.25">
      <c r="A163" s="22">
        <f t="shared" si="4"/>
        <v>-118846.90000000011</v>
      </c>
      <c r="B163" s="39">
        <v>42535</v>
      </c>
      <c r="C163" s="14">
        <v>2998</v>
      </c>
      <c r="D163" s="49" t="s">
        <v>137</v>
      </c>
      <c r="E163" s="16">
        <v>20000</v>
      </c>
      <c r="F163" s="16"/>
      <c r="G163" s="25">
        <f t="shared" si="5"/>
        <v>-138846.90000000011</v>
      </c>
    </row>
    <row r="164" spans="1:7" x14ac:dyDescent="0.25">
      <c r="A164" s="22">
        <f t="shared" si="4"/>
        <v>-138846.90000000011</v>
      </c>
      <c r="B164" s="39">
        <v>42535</v>
      </c>
      <c r="C164" s="14" t="s">
        <v>17</v>
      </c>
      <c r="D164" s="50" t="s">
        <v>138</v>
      </c>
      <c r="E164" s="16">
        <v>998</v>
      </c>
      <c r="F164" s="16"/>
      <c r="G164" s="25">
        <f t="shared" si="5"/>
        <v>-139844.90000000011</v>
      </c>
    </row>
    <row r="165" spans="1:7" x14ac:dyDescent="0.25">
      <c r="A165" s="22">
        <f t="shared" si="4"/>
        <v>-139844.90000000011</v>
      </c>
      <c r="B165" s="39">
        <v>42535</v>
      </c>
      <c r="C165" s="14" t="s">
        <v>17</v>
      </c>
      <c r="D165" s="51" t="s">
        <v>139</v>
      </c>
      <c r="E165" s="16">
        <v>5076.01</v>
      </c>
      <c r="F165" s="16"/>
      <c r="G165" s="25">
        <f t="shared" si="5"/>
        <v>-144920.91000000012</v>
      </c>
    </row>
    <row r="166" spans="1:7" x14ac:dyDescent="0.25">
      <c r="A166" s="22">
        <f t="shared" si="4"/>
        <v>-144920.91000000012</v>
      </c>
      <c r="B166" s="39">
        <v>42536</v>
      </c>
      <c r="C166" s="14"/>
      <c r="D166" s="49" t="s">
        <v>140</v>
      </c>
      <c r="E166" s="16">
        <v>7720</v>
      </c>
      <c r="F166" s="16"/>
      <c r="G166" s="25">
        <f t="shared" si="5"/>
        <v>-152640.91000000012</v>
      </c>
    </row>
    <row r="167" spans="1:7" x14ac:dyDescent="0.25">
      <c r="A167" s="22">
        <f t="shared" si="4"/>
        <v>-152640.91000000012</v>
      </c>
      <c r="B167" s="39">
        <v>42536</v>
      </c>
      <c r="C167" s="14"/>
      <c r="D167" s="52" t="s">
        <v>31</v>
      </c>
      <c r="E167" s="16"/>
      <c r="F167" s="16">
        <v>26250.22</v>
      </c>
      <c r="G167" s="25">
        <f t="shared" si="5"/>
        <v>-126390.69000000012</v>
      </c>
    </row>
    <row r="168" spans="1:7" x14ac:dyDescent="0.25">
      <c r="A168" s="22">
        <f t="shared" si="4"/>
        <v>-126390.69000000012</v>
      </c>
      <c r="B168" s="39">
        <v>42536</v>
      </c>
      <c r="C168" s="14"/>
      <c r="D168" s="52" t="s">
        <v>141</v>
      </c>
      <c r="E168" s="16"/>
      <c r="F168" s="16">
        <v>41400</v>
      </c>
      <c r="G168" s="25">
        <f t="shared" si="5"/>
        <v>-84990.690000000119</v>
      </c>
    </row>
    <row r="169" spans="1:7" x14ac:dyDescent="0.25">
      <c r="A169" s="22">
        <f t="shared" si="4"/>
        <v>-84990.690000000119</v>
      </c>
      <c r="B169" s="39">
        <v>42536</v>
      </c>
      <c r="C169" s="14"/>
      <c r="D169" s="52" t="s">
        <v>142</v>
      </c>
      <c r="E169" s="16">
        <v>41400</v>
      </c>
      <c r="F169" s="16"/>
      <c r="G169" s="25">
        <f t="shared" si="5"/>
        <v>-126390.69000000012</v>
      </c>
    </row>
    <row r="170" spans="1:7" x14ac:dyDescent="0.25">
      <c r="A170" s="22">
        <f t="shared" si="4"/>
        <v>-126390.69000000012</v>
      </c>
      <c r="B170" s="39">
        <v>42536</v>
      </c>
      <c r="C170" s="14"/>
      <c r="D170" s="42" t="s">
        <v>143</v>
      </c>
      <c r="E170" s="16">
        <v>3668.31</v>
      </c>
      <c r="F170" s="16"/>
      <c r="G170" s="25">
        <f t="shared" si="5"/>
        <v>-130059.00000000012</v>
      </c>
    </row>
    <row r="171" spans="1:7" x14ac:dyDescent="0.25">
      <c r="A171" s="22">
        <f t="shared" si="4"/>
        <v>-130059.00000000012</v>
      </c>
      <c r="B171" s="39">
        <v>42536</v>
      </c>
      <c r="C171" s="14"/>
      <c r="D171" s="42" t="s">
        <v>144</v>
      </c>
      <c r="E171" s="16">
        <v>25942.13</v>
      </c>
      <c r="F171" s="16"/>
      <c r="G171" s="25">
        <f t="shared" si="5"/>
        <v>-156001.13000000012</v>
      </c>
    </row>
    <row r="172" spans="1:7" x14ac:dyDescent="0.25">
      <c r="A172" s="22">
        <f t="shared" si="4"/>
        <v>-156001.13000000012</v>
      </c>
      <c r="B172" s="39">
        <v>42536</v>
      </c>
      <c r="C172" s="14"/>
      <c r="D172" s="42" t="s">
        <v>77</v>
      </c>
      <c r="E172" s="16"/>
      <c r="F172" s="16">
        <v>645978.36</v>
      </c>
      <c r="G172" s="25">
        <f t="shared" si="5"/>
        <v>489977.22999999986</v>
      </c>
    </row>
    <row r="173" spans="1:7" x14ac:dyDescent="0.25">
      <c r="A173" s="22">
        <f t="shared" si="4"/>
        <v>489977.22999999986</v>
      </c>
      <c r="B173" s="39">
        <v>42536</v>
      </c>
      <c r="C173" s="14"/>
      <c r="D173" s="42" t="s">
        <v>145</v>
      </c>
      <c r="E173" s="16">
        <v>4148.3900000000003</v>
      </c>
      <c r="F173" s="16"/>
      <c r="G173" s="25">
        <f t="shared" si="5"/>
        <v>485828.83999999985</v>
      </c>
    </row>
    <row r="174" spans="1:7" x14ac:dyDescent="0.25">
      <c r="A174" s="22">
        <f t="shared" si="4"/>
        <v>485828.83999999985</v>
      </c>
      <c r="B174" s="39">
        <v>42536</v>
      </c>
      <c r="C174" s="14"/>
      <c r="D174" s="42" t="s">
        <v>146</v>
      </c>
      <c r="E174" s="16">
        <v>4754.71</v>
      </c>
      <c r="F174" s="16"/>
      <c r="G174" s="25">
        <f t="shared" si="5"/>
        <v>481074.12999999983</v>
      </c>
    </row>
    <row r="175" spans="1:7" x14ac:dyDescent="0.25">
      <c r="A175" s="22">
        <f t="shared" si="4"/>
        <v>481074.12999999983</v>
      </c>
      <c r="B175" s="39">
        <v>42536</v>
      </c>
      <c r="C175" s="14"/>
      <c r="D175" s="53" t="s">
        <v>147</v>
      </c>
      <c r="E175" s="16">
        <v>3109.87</v>
      </c>
      <c r="F175" s="16"/>
      <c r="G175" s="25">
        <f t="shared" si="5"/>
        <v>477964.25999999983</v>
      </c>
    </row>
    <row r="176" spans="1:7" x14ac:dyDescent="0.25">
      <c r="A176" s="22">
        <f t="shared" si="4"/>
        <v>477964.25999999983</v>
      </c>
      <c r="B176" s="39">
        <v>42536</v>
      </c>
      <c r="C176" s="6"/>
      <c r="D176" s="6" t="s">
        <v>148</v>
      </c>
      <c r="E176" s="6">
        <v>324594.52</v>
      </c>
      <c r="F176" s="6"/>
      <c r="G176" s="25">
        <f t="shared" si="5"/>
        <v>153369.73999999982</v>
      </c>
    </row>
    <row r="177" spans="1:7" x14ac:dyDescent="0.25">
      <c r="A177" s="22">
        <f t="shared" si="4"/>
        <v>153369.73999999982</v>
      </c>
      <c r="B177" s="39">
        <v>42536</v>
      </c>
      <c r="C177" s="6"/>
      <c r="D177" s="6" t="s">
        <v>149</v>
      </c>
      <c r="E177" s="6">
        <v>21183.57</v>
      </c>
      <c r="F177" s="6"/>
      <c r="G177" s="25">
        <f t="shared" si="5"/>
        <v>132186.16999999981</v>
      </c>
    </row>
    <row r="178" spans="1:7" ht="24.75" x14ac:dyDescent="0.25">
      <c r="A178" s="22">
        <f t="shared" si="4"/>
        <v>132186.16999999981</v>
      </c>
      <c r="B178" s="39">
        <v>42536</v>
      </c>
      <c r="C178" s="14"/>
      <c r="D178" s="53" t="s">
        <v>150</v>
      </c>
      <c r="E178" s="16">
        <v>240019.55</v>
      </c>
      <c r="F178" s="16"/>
      <c r="G178" s="25">
        <f t="shared" si="5"/>
        <v>-107833.38000000018</v>
      </c>
    </row>
    <row r="179" spans="1:7" x14ac:dyDescent="0.25">
      <c r="A179" s="22">
        <f t="shared" si="4"/>
        <v>-107833.38000000018</v>
      </c>
      <c r="B179" s="39">
        <v>42537</v>
      </c>
      <c r="C179" s="14"/>
      <c r="D179" s="42" t="s">
        <v>151</v>
      </c>
      <c r="E179" s="16">
        <v>20187.900000000001</v>
      </c>
      <c r="F179" s="16"/>
      <c r="G179" s="25">
        <f t="shared" si="5"/>
        <v>-128021.28000000017</v>
      </c>
    </row>
    <row r="180" spans="1:7" x14ac:dyDescent="0.25">
      <c r="A180" s="22">
        <f t="shared" si="4"/>
        <v>-128021.28000000017</v>
      </c>
      <c r="B180" s="39">
        <v>42537</v>
      </c>
      <c r="C180" s="14" t="s">
        <v>17</v>
      </c>
      <c r="D180" s="42" t="s">
        <v>152</v>
      </c>
      <c r="E180" s="16">
        <v>1500</v>
      </c>
      <c r="F180" s="16"/>
      <c r="G180" s="25">
        <f t="shared" si="5"/>
        <v>-129521.28000000017</v>
      </c>
    </row>
    <row r="181" spans="1:7" x14ac:dyDescent="0.25">
      <c r="A181" s="22">
        <f t="shared" si="4"/>
        <v>-129521.28000000017</v>
      </c>
      <c r="B181" s="39">
        <v>42537</v>
      </c>
      <c r="C181" s="14" t="s">
        <v>17</v>
      </c>
      <c r="D181" s="42" t="s">
        <v>153</v>
      </c>
      <c r="E181" s="16">
        <v>500</v>
      </c>
      <c r="F181" s="16"/>
      <c r="G181" s="25">
        <f t="shared" si="5"/>
        <v>-130021.28000000017</v>
      </c>
    </row>
    <row r="182" spans="1:7" ht="30" x14ac:dyDescent="0.25">
      <c r="A182" s="22">
        <f t="shared" si="4"/>
        <v>-130021.28000000017</v>
      </c>
      <c r="B182" s="39">
        <v>42537</v>
      </c>
      <c r="C182" s="14"/>
      <c r="D182" s="15" t="s">
        <v>154</v>
      </c>
      <c r="E182" s="16"/>
      <c r="F182" s="16">
        <v>15000</v>
      </c>
      <c r="G182" s="25">
        <f t="shared" si="5"/>
        <v>-115021.28000000017</v>
      </c>
    </row>
    <row r="183" spans="1:7" x14ac:dyDescent="0.25">
      <c r="A183" s="22">
        <f t="shared" si="4"/>
        <v>-115021.28000000017</v>
      </c>
      <c r="B183" s="39">
        <v>42537</v>
      </c>
      <c r="C183" s="14"/>
      <c r="D183" s="52" t="s">
        <v>31</v>
      </c>
      <c r="E183" s="16"/>
      <c r="F183" s="16">
        <v>36193.46</v>
      </c>
      <c r="G183" s="25">
        <f t="shared" si="5"/>
        <v>-78827.820000000182</v>
      </c>
    </row>
    <row r="184" spans="1:7" x14ac:dyDescent="0.25">
      <c r="A184" s="22">
        <f t="shared" si="4"/>
        <v>-78827.820000000182</v>
      </c>
      <c r="B184" s="39">
        <v>42537</v>
      </c>
      <c r="C184" s="14"/>
      <c r="D184" s="42" t="s">
        <v>155</v>
      </c>
      <c r="E184" s="16"/>
      <c r="F184" s="16">
        <v>100000</v>
      </c>
      <c r="G184" s="25">
        <f t="shared" si="5"/>
        <v>21172.179999999818</v>
      </c>
    </row>
    <row r="185" spans="1:7" ht="15" customHeight="1" x14ac:dyDescent="0.25">
      <c r="A185" s="22">
        <f t="shared" si="4"/>
        <v>21172.179999999818</v>
      </c>
      <c r="B185" s="39">
        <v>42537</v>
      </c>
      <c r="C185" s="14"/>
      <c r="D185" s="42" t="s">
        <v>156</v>
      </c>
      <c r="E185" s="16"/>
      <c r="F185" s="16">
        <v>300000</v>
      </c>
      <c r="G185" s="25">
        <f t="shared" si="5"/>
        <v>321172.17999999982</v>
      </c>
    </row>
    <row r="186" spans="1:7" x14ac:dyDescent="0.25">
      <c r="A186" s="22">
        <f t="shared" si="4"/>
        <v>321172.17999999982</v>
      </c>
      <c r="B186" s="39">
        <v>42537</v>
      </c>
      <c r="C186" s="14">
        <v>2999</v>
      </c>
      <c r="D186" s="54" t="s">
        <v>157</v>
      </c>
      <c r="E186" s="16">
        <v>473788</v>
      </c>
      <c r="F186" s="16"/>
      <c r="G186" s="25">
        <f t="shared" si="5"/>
        <v>-152615.82000000018</v>
      </c>
    </row>
    <row r="187" spans="1:7" x14ac:dyDescent="0.25">
      <c r="A187" s="22">
        <f t="shared" si="4"/>
        <v>-152615.82000000018</v>
      </c>
      <c r="B187" s="39">
        <v>42537</v>
      </c>
      <c r="C187" s="14"/>
      <c r="D187" s="54" t="s">
        <v>158</v>
      </c>
      <c r="E187" s="16">
        <v>162</v>
      </c>
      <c r="F187" s="16"/>
      <c r="G187" s="25">
        <f t="shared" si="5"/>
        <v>-152777.82000000018</v>
      </c>
    </row>
    <row r="188" spans="1:7" ht="15" customHeight="1" x14ac:dyDescent="0.25">
      <c r="A188" s="22">
        <f t="shared" si="4"/>
        <v>-152777.82000000018</v>
      </c>
      <c r="B188" s="39">
        <v>42537</v>
      </c>
      <c r="C188" s="14"/>
      <c r="D188" s="54" t="s">
        <v>159</v>
      </c>
      <c r="E188" s="16">
        <v>25.92</v>
      </c>
      <c r="G188" s="25">
        <f t="shared" si="5"/>
        <v>-152803.74000000019</v>
      </c>
    </row>
    <row r="189" spans="1:7" x14ac:dyDescent="0.25">
      <c r="A189" s="22">
        <f t="shared" si="4"/>
        <v>-152803.74000000019</v>
      </c>
      <c r="B189" s="39">
        <v>42537</v>
      </c>
      <c r="C189" s="14">
        <v>3000</v>
      </c>
      <c r="D189" s="54" t="s">
        <v>160</v>
      </c>
      <c r="E189" s="16">
        <v>16733</v>
      </c>
      <c r="F189" s="16"/>
      <c r="G189" s="25">
        <f t="shared" si="5"/>
        <v>-169536.74000000019</v>
      </c>
    </row>
    <row r="190" spans="1:7" x14ac:dyDescent="0.25">
      <c r="A190" s="22">
        <f t="shared" si="4"/>
        <v>-169536.74000000019</v>
      </c>
      <c r="B190" s="39">
        <v>42537</v>
      </c>
      <c r="C190" s="14"/>
      <c r="D190" s="54" t="s">
        <v>161</v>
      </c>
      <c r="E190" s="16">
        <v>162</v>
      </c>
      <c r="F190" s="16"/>
      <c r="G190" s="25">
        <f t="shared" si="5"/>
        <v>-169698.74000000019</v>
      </c>
    </row>
    <row r="191" spans="1:7" x14ac:dyDescent="0.25">
      <c r="A191" s="22">
        <f t="shared" si="4"/>
        <v>-169698.74000000019</v>
      </c>
      <c r="B191" s="39">
        <v>42537</v>
      </c>
      <c r="C191" s="14"/>
      <c r="D191" s="54" t="s">
        <v>162</v>
      </c>
      <c r="E191" s="16">
        <v>25.92</v>
      </c>
      <c r="F191" s="16"/>
      <c r="G191" s="25">
        <f t="shared" si="5"/>
        <v>-169724.66000000021</v>
      </c>
    </row>
    <row r="192" spans="1:7" ht="15" customHeight="1" x14ac:dyDescent="0.25">
      <c r="A192" s="22">
        <f t="shared" si="4"/>
        <v>-169724.66000000021</v>
      </c>
      <c r="B192" s="39">
        <v>42537</v>
      </c>
      <c r="C192" s="14" t="s">
        <v>17</v>
      </c>
      <c r="D192" s="55" t="s">
        <v>128</v>
      </c>
      <c r="E192" s="16">
        <v>20000</v>
      </c>
      <c r="F192" s="16"/>
      <c r="G192" s="25">
        <f t="shared" si="5"/>
        <v>-189724.66000000021</v>
      </c>
    </row>
    <row r="193" spans="1:7" ht="15" customHeight="1" x14ac:dyDescent="0.25">
      <c r="A193" s="22">
        <f t="shared" si="4"/>
        <v>-189724.66000000021</v>
      </c>
      <c r="B193" s="39">
        <v>42537</v>
      </c>
      <c r="C193" s="14"/>
      <c r="D193" s="15" t="s">
        <v>163</v>
      </c>
      <c r="E193" s="16"/>
      <c r="F193" s="16">
        <v>1500.59</v>
      </c>
      <c r="G193" s="25">
        <f t="shared" si="5"/>
        <v>-188224.07000000021</v>
      </c>
    </row>
    <row r="194" spans="1:7" x14ac:dyDescent="0.25">
      <c r="A194" s="22">
        <f t="shared" si="4"/>
        <v>-188224.07000000021</v>
      </c>
      <c r="B194" s="39">
        <v>42538</v>
      </c>
      <c r="C194" s="14" t="s">
        <v>17</v>
      </c>
      <c r="D194" s="15" t="s">
        <v>164</v>
      </c>
      <c r="E194" s="16">
        <v>800</v>
      </c>
      <c r="F194" s="16"/>
      <c r="G194" s="25">
        <f t="shared" si="5"/>
        <v>-189024.07000000021</v>
      </c>
    </row>
    <row r="195" spans="1:7" x14ac:dyDescent="0.25">
      <c r="A195" s="22">
        <f t="shared" si="4"/>
        <v>-189024.07000000021</v>
      </c>
      <c r="B195" s="39">
        <v>42538</v>
      </c>
      <c r="C195" s="14" t="s">
        <v>17</v>
      </c>
      <c r="D195" s="15" t="s">
        <v>165</v>
      </c>
      <c r="E195" s="16">
        <v>300</v>
      </c>
      <c r="F195" s="16"/>
      <c r="G195" s="25">
        <f t="shared" si="5"/>
        <v>-189324.07000000021</v>
      </c>
    </row>
    <row r="196" spans="1:7" x14ac:dyDescent="0.25">
      <c r="A196" s="22">
        <f t="shared" si="4"/>
        <v>-189324.07000000021</v>
      </c>
      <c r="B196" s="39">
        <v>42538</v>
      </c>
      <c r="C196" s="14" t="s">
        <v>17</v>
      </c>
      <c r="D196" s="15" t="s">
        <v>165</v>
      </c>
      <c r="E196" s="16">
        <v>1500</v>
      </c>
      <c r="F196" s="16"/>
      <c r="G196" s="25">
        <f t="shared" si="5"/>
        <v>-190824.07000000021</v>
      </c>
    </row>
    <row r="197" spans="1:7" x14ac:dyDescent="0.25">
      <c r="A197" s="22">
        <f t="shared" si="4"/>
        <v>-190824.07000000021</v>
      </c>
      <c r="B197" s="39">
        <v>42538</v>
      </c>
      <c r="C197" s="14" t="s">
        <v>17</v>
      </c>
      <c r="D197" s="15" t="s">
        <v>166</v>
      </c>
      <c r="E197" s="16">
        <v>2320</v>
      </c>
      <c r="F197" s="16"/>
      <c r="G197" s="25">
        <f t="shared" si="5"/>
        <v>-193144.07000000021</v>
      </c>
    </row>
    <row r="198" spans="1:7" x14ac:dyDescent="0.25">
      <c r="A198" s="22">
        <f t="shared" si="4"/>
        <v>-193144.07000000021</v>
      </c>
      <c r="B198" s="39">
        <v>42538</v>
      </c>
      <c r="C198" s="14"/>
      <c r="D198" s="15" t="s">
        <v>167</v>
      </c>
      <c r="E198" s="16"/>
      <c r="F198" s="16">
        <v>198.68</v>
      </c>
      <c r="G198" s="25">
        <f t="shared" si="5"/>
        <v>-192945.39000000022</v>
      </c>
    </row>
    <row r="199" spans="1:7" x14ac:dyDescent="0.25">
      <c r="A199" s="22">
        <f t="shared" ref="A199:A262" si="6">G198</f>
        <v>-192945.39000000022</v>
      </c>
      <c r="B199" s="39">
        <v>42538</v>
      </c>
      <c r="C199" s="14"/>
      <c r="D199" s="15" t="s">
        <v>167</v>
      </c>
      <c r="E199" s="16"/>
      <c r="F199" s="16">
        <v>84454.21</v>
      </c>
      <c r="G199" s="25">
        <f t="shared" ref="G199:G262" si="7">A199-E199+F199</f>
        <v>-108491.18000000021</v>
      </c>
    </row>
    <row r="200" spans="1:7" x14ac:dyDescent="0.25">
      <c r="A200" s="22">
        <f t="shared" si="6"/>
        <v>-108491.18000000021</v>
      </c>
      <c r="B200" s="39">
        <v>42541</v>
      </c>
      <c r="C200" s="14" t="s">
        <v>17</v>
      </c>
      <c r="D200" s="31" t="s">
        <v>44</v>
      </c>
      <c r="E200" s="16">
        <v>7783</v>
      </c>
      <c r="F200" s="16"/>
      <c r="G200" s="25">
        <f t="shared" si="7"/>
        <v>-116274.18000000021</v>
      </c>
    </row>
    <row r="201" spans="1:7" x14ac:dyDescent="0.25">
      <c r="A201" s="22">
        <f t="shared" si="6"/>
        <v>-116274.18000000021</v>
      </c>
      <c r="B201" s="39">
        <v>42541</v>
      </c>
      <c r="C201" s="14">
        <v>3001</v>
      </c>
      <c r="D201" s="15" t="s">
        <v>168</v>
      </c>
      <c r="E201" s="16">
        <v>1861.73</v>
      </c>
      <c r="F201" s="16"/>
      <c r="G201" s="25">
        <f t="shared" si="7"/>
        <v>-118135.91000000021</v>
      </c>
    </row>
    <row r="202" spans="1:7" ht="15" customHeight="1" x14ac:dyDescent="0.25">
      <c r="A202" s="22">
        <f t="shared" si="6"/>
        <v>-118135.91000000021</v>
      </c>
      <c r="B202" s="39">
        <v>42541</v>
      </c>
      <c r="C202" s="14">
        <v>3002</v>
      </c>
      <c r="D202" s="15" t="s">
        <v>21</v>
      </c>
      <c r="E202" s="16">
        <v>14916.93</v>
      </c>
      <c r="F202" s="16"/>
      <c r="G202" s="25">
        <f t="shared" si="7"/>
        <v>-133052.8400000002</v>
      </c>
    </row>
    <row r="203" spans="1:7" x14ac:dyDescent="0.25">
      <c r="A203" s="22">
        <f t="shared" si="6"/>
        <v>-133052.8400000002</v>
      </c>
      <c r="B203" s="39">
        <v>42541</v>
      </c>
      <c r="C203" s="14"/>
      <c r="D203" s="52" t="s">
        <v>31</v>
      </c>
      <c r="E203" s="16"/>
      <c r="F203" s="16">
        <v>52663.38</v>
      </c>
      <c r="G203" s="25">
        <f t="shared" si="7"/>
        <v>-80389.460000000196</v>
      </c>
    </row>
    <row r="204" spans="1:7" x14ac:dyDescent="0.25">
      <c r="A204" s="22">
        <f t="shared" si="6"/>
        <v>-80389.460000000196</v>
      </c>
      <c r="B204" s="39">
        <v>42541</v>
      </c>
      <c r="C204" s="14"/>
      <c r="D204" s="52" t="s">
        <v>31</v>
      </c>
      <c r="E204" s="16"/>
      <c r="F204" s="16">
        <v>19890.39</v>
      </c>
      <c r="G204" s="25">
        <f t="shared" si="7"/>
        <v>-60499.070000000196</v>
      </c>
    </row>
    <row r="205" spans="1:7" ht="15" customHeight="1" x14ac:dyDescent="0.25">
      <c r="A205" s="22">
        <f t="shared" si="6"/>
        <v>-60499.070000000196</v>
      </c>
      <c r="B205" s="39">
        <v>42541</v>
      </c>
      <c r="C205" s="14">
        <v>3003</v>
      </c>
      <c r="D205" s="15" t="s">
        <v>169</v>
      </c>
      <c r="E205" s="16">
        <v>5520</v>
      </c>
      <c r="F205" s="16"/>
      <c r="G205" s="25">
        <f t="shared" si="7"/>
        <v>-66019.070000000196</v>
      </c>
    </row>
    <row r="206" spans="1:7" x14ac:dyDescent="0.25">
      <c r="A206" s="22">
        <f t="shared" si="6"/>
        <v>-66019.070000000196</v>
      </c>
      <c r="B206" s="39">
        <v>42541</v>
      </c>
      <c r="C206" s="14"/>
      <c r="D206" s="15" t="s">
        <v>170</v>
      </c>
      <c r="E206" s="16">
        <v>173593.36</v>
      </c>
      <c r="F206" s="16"/>
      <c r="G206" s="25">
        <f t="shared" si="7"/>
        <v>-239612.43000000017</v>
      </c>
    </row>
    <row r="207" spans="1:7" x14ac:dyDescent="0.25">
      <c r="A207" s="22">
        <f t="shared" si="6"/>
        <v>-239612.43000000017</v>
      </c>
      <c r="B207" s="39">
        <v>42542</v>
      </c>
      <c r="C207" s="14" t="s">
        <v>17</v>
      </c>
      <c r="D207" s="41" t="s">
        <v>171</v>
      </c>
      <c r="E207" s="16">
        <v>2000</v>
      </c>
      <c r="F207" s="16"/>
      <c r="G207" s="25">
        <f t="shared" si="7"/>
        <v>-241612.43000000017</v>
      </c>
    </row>
    <row r="208" spans="1:7" x14ac:dyDescent="0.25">
      <c r="A208" s="22">
        <f t="shared" si="6"/>
        <v>-241612.43000000017</v>
      </c>
      <c r="B208" s="39">
        <v>42542</v>
      </c>
      <c r="C208" s="14" t="s">
        <v>17</v>
      </c>
      <c r="D208" s="15" t="s">
        <v>172</v>
      </c>
      <c r="E208" s="16">
        <v>1000</v>
      </c>
      <c r="F208" s="16"/>
      <c r="G208" s="25">
        <f t="shared" si="7"/>
        <v>-242612.43000000017</v>
      </c>
    </row>
    <row r="209" spans="1:19" ht="15" customHeight="1" x14ac:dyDescent="0.25">
      <c r="A209" s="22">
        <f t="shared" si="6"/>
        <v>-242612.43000000017</v>
      </c>
      <c r="B209" s="39">
        <v>42542</v>
      </c>
      <c r="C209" s="14" t="s">
        <v>17</v>
      </c>
      <c r="D209" s="15" t="s">
        <v>128</v>
      </c>
      <c r="E209" s="16">
        <v>32500</v>
      </c>
      <c r="F209" s="16"/>
      <c r="G209" s="25">
        <f t="shared" si="7"/>
        <v>-275112.43000000017</v>
      </c>
    </row>
    <row r="210" spans="1:19" x14ac:dyDescent="0.25">
      <c r="A210" s="22">
        <f t="shared" si="6"/>
        <v>-275112.43000000017</v>
      </c>
      <c r="B210" s="39">
        <v>42542</v>
      </c>
      <c r="C210" s="14"/>
      <c r="D210" s="52" t="s">
        <v>31</v>
      </c>
      <c r="E210" s="16"/>
      <c r="F210" s="16">
        <v>25370.52</v>
      </c>
      <c r="G210" s="25">
        <f t="shared" si="7"/>
        <v>-249741.91000000018</v>
      </c>
    </row>
    <row r="211" spans="1:19" x14ac:dyDescent="0.25">
      <c r="A211" s="22">
        <f t="shared" si="6"/>
        <v>-249741.91000000018</v>
      </c>
      <c r="B211" s="39">
        <v>42542</v>
      </c>
      <c r="C211" s="14"/>
      <c r="D211" s="52" t="s">
        <v>31</v>
      </c>
      <c r="E211" s="16"/>
      <c r="F211" s="16">
        <v>20755.25</v>
      </c>
      <c r="G211" s="25">
        <f t="shared" si="7"/>
        <v>-228986.66000000018</v>
      </c>
    </row>
    <row r="212" spans="1:19" ht="15" customHeight="1" x14ac:dyDescent="0.25">
      <c r="A212" s="22">
        <f t="shared" si="6"/>
        <v>-228986.66000000018</v>
      </c>
      <c r="B212" s="39">
        <v>42542</v>
      </c>
      <c r="C212" s="14" t="s">
        <v>17</v>
      </c>
      <c r="D212" s="15" t="s">
        <v>173</v>
      </c>
      <c r="E212" s="16">
        <v>800</v>
      </c>
      <c r="F212" s="16"/>
      <c r="G212" s="25">
        <f t="shared" si="7"/>
        <v>-229786.66000000018</v>
      </c>
    </row>
    <row r="213" spans="1:19" x14ac:dyDescent="0.25">
      <c r="A213" s="22">
        <f t="shared" si="6"/>
        <v>-229786.66000000018</v>
      </c>
      <c r="B213" s="39">
        <v>42542</v>
      </c>
      <c r="C213" s="14">
        <v>3004</v>
      </c>
      <c r="D213" s="15" t="s">
        <v>174</v>
      </c>
      <c r="E213" s="16">
        <v>23432</v>
      </c>
      <c r="F213" s="16"/>
      <c r="G213" s="25">
        <f t="shared" si="7"/>
        <v>-253218.66000000018</v>
      </c>
      <c r="Q213" s="40"/>
      <c r="R213" s="40"/>
      <c r="S213" s="48"/>
    </row>
    <row r="214" spans="1:19" x14ac:dyDescent="0.25">
      <c r="A214" s="22">
        <f t="shared" si="6"/>
        <v>-253218.66000000018</v>
      </c>
      <c r="B214" s="39">
        <v>42543</v>
      </c>
      <c r="C214" s="14"/>
      <c r="D214" s="54" t="s">
        <v>175</v>
      </c>
      <c r="E214" s="16">
        <v>162</v>
      </c>
      <c r="F214" s="16"/>
      <c r="G214" s="25">
        <f t="shared" si="7"/>
        <v>-253380.66000000018</v>
      </c>
      <c r="H214" s="17"/>
      <c r="I214" s="10"/>
      <c r="J214" s="18"/>
    </row>
    <row r="215" spans="1:19" x14ac:dyDescent="0.25">
      <c r="A215" s="22">
        <f t="shared" si="6"/>
        <v>-253380.66000000018</v>
      </c>
      <c r="B215" s="39">
        <v>42543</v>
      </c>
      <c r="C215" s="14"/>
      <c r="D215" s="54" t="s">
        <v>176</v>
      </c>
      <c r="E215" s="16">
        <v>25.92</v>
      </c>
      <c r="F215" s="16"/>
      <c r="G215" s="25">
        <f t="shared" si="7"/>
        <v>-253406.58000000019</v>
      </c>
      <c r="H215" s="17"/>
      <c r="I215" s="19"/>
      <c r="J215" s="18"/>
      <c r="K215" s="20"/>
      <c r="L215" s="18"/>
      <c r="M215" s="18"/>
    </row>
    <row r="216" spans="1:19" ht="15" customHeight="1" x14ac:dyDescent="0.25">
      <c r="A216" s="22">
        <f t="shared" si="6"/>
        <v>-253406.58000000019</v>
      </c>
      <c r="B216" s="39">
        <v>42543</v>
      </c>
      <c r="C216" s="14" t="s">
        <v>17</v>
      </c>
      <c r="D216" s="15" t="s">
        <v>70</v>
      </c>
      <c r="E216" s="16">
        <v>3000</v>
      </c>
      <c r="F216" s="16"/>
      <c r="G216" s="25">
        <f t="shared" si="7"/>
        <v>-256406.58000000019</v>
      </c>
      <c r="H216" s="17"/>
      <c r="I216" s="19"/>
      <c r="J216" s="9"/>
      <c r="K216" s="18"/>
      <c r="L216" s="18"/>
      <c r="M216" s="18"/>
    </row>
    <row r="217" spans="1:19" ht="15" customHeight="1" x14ac:dyDescent="0.25">
      <c r="A217" s="22">
        <f t="shared" si="6"/>
        <v>-256406.58000000019</v>
      </c>
      <c r="B217" s="39">
        <v>42543</v>
      </c>
      <c r="C217" s="14"/>
      <c r="D217" s="52" t="s">
        <v>31</v>
      </c>
      <c r="E217" s="16"/>
      <c r="F217" s="16">
        <v>21536.45</v>
      </c>
      <c r="G217" s="25">
        <f t="shared" si="7"/>
        <v>-234870.13000000018</v>
      </c>
      <c r="H217" s="17"/>
      <c r="I217" s="19"/>
      <c r="J217" s="21"/>
      <c r="K217" s="18"/>
      <c r="L217" s="18"/>
      <c r="M217" s="18"/>
    </row>
    <row r="218" spans="1:19" ht="15" customHeight="1" x14ac:dyDescent="0.25">
      <c r="A218" s="22">
        <f t="shared" si="6"/>
        <v>-234870.13000000018</v>
      </c>
      <c r="B218" s="39">
        <v>42543</v>
      </c>
      <c r="C218" s="14">
        <v>3005</v>
      </c>
      <c r="D218" s="15" t="s">
        <v>177</v>
      </c>
      <c r="E218" s="16">
        <v>1300</v>
      </c>
      <c r="F218" s="16"/>
      <c r="G218" s="25">
        <f t="shared" si="7"/>
        <v>-236170.13000000018</v>
      </c>
      <c r="H218" s="17"/>
      <c r="I218" s="19"/>
      <c r="J218" s="21"/>
      <c r="K218" s="18"/>
      <c r="L218" s="18"/>
      <c r="M218" s="18"/>
    </row>
    <row r="219" spans="1:19" ht="17.25" customHeight="1" x14ac:dyDescent="0.25">
      <c r="A219" s="22">
        <f t="shared" si="6"/>
        <v>-236170.13000000018</v>
      </c>
      <c r="B219" s="39">
        <v>42543</v>
      </c>
      <c r="C219" s="14">
        <v>3006</v>
      </c>
      <c r="D219" s="15" t="s">
        <v>178</v>
      </c>
      <c r="E219" s="16">
        <v>1392</v>
      </c>
      <c r="F219" s="16"/>
      <c r="G219" s="25">
        <f t="shared" si="7"/>
        <v>-237562.13000000018</v>
      </c>
      <c r="H219" s="17"/>
      <c r="I219" s="19"/>
      <c r="J219" s="21"/>
      <c r="K219" s="18"/>
      <c r="L219" s="18"/>
      <c r="M219" s="18"/>
    </row>
    <row r="220" spans="1:19" x14ac:dyDescent="0.25">
      <c r="A220" s="22">
        <f t="shared" si="6"/>
        <v>-237562.13000000018</v>
      </c>
      <c r="B220" s="39">
        <v>42543</v>
      </c>
      <c r="C220" s="14" t="s">
        <v>17</v>
      </c>
      <c r="D220" s="15" t="s">
        <v>116</v>
      </c>
      <c r="E220" s="16">
        <v>812</v>
      </c>
      <c r="F220" s="16"/>
      <c r="G220" s="25">
        <f t="shared" si="7"/>
        <v>-238374.13000000018</v>
      </c>
      <c r="H220" s="17"/>
      <c r="I220" s="19"/>
      <c r="J220" s="18"/>
      <c r="K220" s="26"/>
      <c r="L220" s="18"/>
      <c r="M220" s="18"/>
    </row>
    <row r="221" spans="1:19" x14ac:dyDescent="0.25">
      <c r="A221" s="22">
        <f t="shared" si="6"/>
        <v>-238374.13000000018</v>
      </c>
      <c r="B221" s="39">
        <v>42543</v>
      </c>
      <c r="C221" s="14" t="s">
        <v>17</v>
      </c>
      <c r="D221" s="15" t="s">
        <v>179</v>
      </c>
      <c r="E221" s="16">
        <v>2800</v>
      </c>
      <c r="F221" s="16"/>
      <c r="G221" s="25">
        <f t="shared" si="7"/>
        <v>-241174.13000000018</v>
      </c>
    </row>
    <row r="222" spans="1:19" x14ac:dyDescent="0.25">
      <c r="A222" s="22">
        <f t="shared" si="6"/>
        <v>-241174.13000000018</v>
      </c>
      <c r="B222" s="39">
        <v>42543</v>
      </c>
      <c r="C222" s="14" t="s">
        <v>17</v>
      </c>
      <c r="D222" s="15" t="s">
        <v>180</v>
      </c>
      <c r="E222" s="16">
        <v>2430</v>
      </c>
      <c r="F222" s="16"/>
      <c r="G222" s="25">
        <f t="shared" si="7"/>
        <v>-243604.13000000018</v>
      </c>
    </row>
    <row r="223" spans="1:19" x14ac:dyDescent="0.25">
      <c r="A223" s="22">
        <f t="shared" si="6"/>
        <v>-243604.13000000018</v>
      </c>
      <c r="B223" s="39">
        <v>42543</v>
      </c>
      <c r="C223" s="14" t="s">
        <v>17</v>
      </c>
      <c r="D223" s="15" t="s">
        <v>57</v>
      </c>
      <c r="E223" s="16">
        <v>2000</v>
      </c>
      <c r="F223" s="16"/>
      <c r="G223" s="25">
        <f t="shared" si="7"/>
        <v>-245604.13000000018</v>
      </c>
    </row>
    <row r="224" spans="1:19" ht="30" x14ac:dyDescent="0.25">
      <c r="A224" s="22">
        <f t="shared" si="6"/>
        <v>-245604.13000000018</v>
      </c>
      <c r="B224" s="39">
        <v>42543</v>
      </c>
      <c r="C224" s="14" t="s">
        <v>17</v>
      </c>
      <c r="D224" s="15" t="s">
        <v>181</v>
      </c>
      <c r="E224" s="16">
        <v>4002</v>
      </c>
      <c r="F224" s="16"/>
      <c r="G224" s="25">
        <f t="shared" si="7"/>
        <v>-249606.13000000018</v>
      </c>
    </row>
    <row r="225" spans="1:7" ht="15" customHeight="1" x14ac:dyDescent="0.25">
      <c r="A225" s="22">
        <f t="shared" si="6"/>
        <v>-249606.13000000018</v>
      </c>
      <c r="B225" s="39">
        <v>42543</v>
      </c>
      <c r="C225" s="14" t="s">
        <v>17</v>
      </c>
      <c r="D225" s="15" t="s">
        <v>117</v>
      </c>
      <c r="E225" s="16">
        <v>2088</v>
      </c>
      <c r="F225" s="16"/>
      <c r="G225" s="25">
        <f t="shared" si="7"/>
        <v>-251694.13000000018</v>
      </c>
    </row>
    <row r="226" spans="1:7" x14ac:dyDescent="0.25">
      <c r="A226" s="22">
        <f t="shared" si="6"/>
        <v>-251694.13000000018</v>
      </c>
      <c r="B226" s="39">
        <v>42543</v>
      </c>
      <c r="C226" s="14" t="s">
        <v>17</v>
      </c>
      <c r="D226" s="15" t="s">
        <v>53</v>
      </c>
      <c r="E226" s="16">
        <v>3712</v>
      </c>
      <c r="F226" s="16"/>
      <c r="G226" s="25">
        <f t="shared" si="7"/>
        <v>-255406.13000000018</v>
      </c>
    </row>
    <row r="227" spans="1:7" ht="30" x14ac:dyDescent="0.25">
      <c r="A227" s="22">
        <f t="shared" si="6"/>
        <v>-255406.13000000018</v>
      </c>
      <c r="B227" s="39">
        <v>42543</v>
      </c>
      <c r="C227" s="14" t="s">
        <v>17</v>
      </c>
      <c r="D227" s="15" t="s">
        <v>182</v>
      </c>
      <c r="E227" s="16">
        <v>2160</v>
      </c>
      <c r="F227" s="16"/>
      <c r="G227" s="25">
        <f t="shared" si="7"/>
        <v>-257566.13000000018</v>
      </c>
    </row>
    <row r="228" spans="1:7" ht="15" customHeight="1" x14ac:dyDescent="0.25">
      <c r="A228" s="22">
        <f t="shared" si="6"/>
        <v>-257566.13000000018</v>
      </c>
      <c r="B228" s="39">
        <v>42543</v>
      </c>
      <c r="C228" s="14" t="s">
        <v>17</v>
      </c>
      <c r="D228" s="31" t="s">
        <v>183</v>
      </c>
      <c r="E228" s="16">
        <v>9800</v>
      </c>
      <c r="F228" s="16"/>
      <c r="G228" s="25">
        <f t="shared" si="7"/>
        <v>-267366.13000000018</v>
      </c>
    </row>
    <row r="229" spans="1:7" x14ac:dyDescent="0.25">
      <c r="A229" s="22">
        <f t="shared" si="6"/>
        <v>-267366.13000000018</v>
      </c>
      <c r="B229" s="39">
        <v>42543</v>
      </c>
      <c r="C229" s="14" t="s">
        <v>17</v>
      </c>
      <c r="D229" s="15" t="s">
        <v>184</v>
      </c>
      <c r="E229" s="16">
        <v>3480</v>
      </c>
      <c r="F229" s="16"/>
      <c r="G229" s="25">
        <f t="shared" si="7"/>
        <v>-270846.13000000018</v>
      </c>
    </row>
    <row r="230" spans="1:7" ht="15" customHeight="1" x14ac:dyDescent="0.25">
      <c r="A230" s="22">
        <f t="shared" si="6"/>
        <v>-270846.13000000018</v>
      </c>
      <c r="B230" s="39">
        <v>42543</v>
      </c>
      <c r="C230" s="14" t="s">
        <v>17</v>
      </c>
      <c r="D230" s="15" t="s">
        <v>185</v>
      </c>
      <c r="E230" s="16">
        <v>406</v>
      </c>
      <c r="F230" s="16"/>
      <c r="G230" s="25">
        <f t="shared" si="7"/>
        <v>-271252.13000000018</v>
      </c>
    </row>
    <row r="231" spans="1:7" x14ac:dyDescent="0.25">
      <c r="A231" s="22">
        <f t="shared" si="6"/>
        <v>-271252.13000000018</v>
      </c>
      <c r="B231" s="39">
        <v>42543</v>
      </c>
      <c r="C231" s="14" t="s">
        <v>17</v>
      </c>
      <c r="D231" s="6" t="s">
        <v>186</v>
      </c>
      <c r="E231" s="6">
        <v>4096.01</v>
      </c>
      <c r="F231" s="6"/>
      <c r="G231" s="25">
        <f t="shared" si="7"/>
        <v>-275348.14000000019</v>
      </c>
    </row>
    <row r="232" spans="1:7" x14ac:dyDescent="0.25">
      <c r="A232" s="22">
        <f t="shared" si="6"/>
        <v>-275348.14000000019</v>
      </c>
      <c r="B232" s="39">
        <v>42543</v>
      </c>
      <c r="C232" s="14"/>
      <c r="D232" s="42" t="s">
        <v>77</v>
      </c>
      <c r="E232" s="16"/>
      <c r="F232" s="16">
        <v>1360076</v>
      </c>
      <c r="G232" s="25">
        <f t="shared" si="7"/>
        <v>1084727.8599999999</v>
      </c>
    </row>
    <row r="233" spans="1:7" x14ac:dyDescent="0.25">
      <c r="A233" s="22">
        <f t="shared" si="6"/>
        <v>1084727.8599999999</v>
      </c>
      <c r="B233" s="39">
        <v>42544</v>
      </c>
      <c r="C233" s="14" t="s">
        <v>17</v>
      </c>
      <c r="D233" s="15" t="s">
        <v>39</v>
      </c>
      <c r="E233" s="16">
        <v>104495.51</v>
      </c>
      <c r="F233" s="16"/>
      <c r="G233" s="25">
        <f t="shared" si="7"/>
        <v>980232.34999999986</v>
      </c>
    </row>
    <row r="234" spans="1:7" x14ac:dyDescent="0.25">
      <c r="A234" s="22">
        <f t="shared" si="6"/>
        <v>980232.34999999986</v>
      </c>
      <c r="B234" s="39">
        <v>42544</v>
      </c>
      <c r="C234" s="14" t="s">
        <v>17</v>
      </c>
      <c r="D234" s="15" t="s">
        <v>39</v>
      </c>
      <c r="E234" s="16">
        <v>96317.02</v>
      </c>
      <c r="F234" s="16"/>
      <c r="G234" s="25">
        <f t="shared" si="7"/>
        <v>883915.32999999984</v>
      </c>
    </row>
    <row r="235" spans="1:7" x14ac:dyDescent="0.25">
      <c r="A235" s="22">
        <f t="shared" si="6"/>
        <v>883915.32999999984</v>
      </c>
      <c r="B235" s="39">
        <v>42544</v>
      </c>
      <c r="C235" s="14" t="s">
        <v>17</v>
      </c>
      <c r="D235" s="31" t="s">
        <v>187</v>
      </c>
      <c r="E235" s="16">
        <v>55080</v>
      </c>
      <c r="F235" s="16"/>
      <c r="G235" s="25">
        <f t="shared" si="7"/>
        <v>828835.32999999984</v>
      </c>
    </row>
    <row r="236" spans="1:7" x14ac:dyDescent="0.25">
      <c r="A236" s="22">
        <f t="shared" si="6"/>
        <v>828835.32999999984</v>
      </c>
      <c r="B236" s="39">
        <v>42544</v>
      </c>
      <c r="C236" s="14" t="s">
        <v>17</v>
      </c>
      <c r="D236" s="31" t="s">
        <v>188</v>
      </c>
      <c r="E236" s="16">
        <v>43334.73</v>
      </c>
      <c r="F236" s="16"/>
      <c r="G236" s="25">
        <f t="shared" si="7"/>
        <v>785500.59999999986</v>
      </c>
    </row>
    <row r="237" spans="1:7" ht="15" customHeight="1" x14ac:dyDescent="0.25">
      <c r="A237" s="22">
        <f t="shared" si="6"/>
        <v>785500.59999999986</v>
      </c>
      <c r="B237" s="39">
        <v>42544</v>
      </c>
      <c r="C237" s="14"/>
      <c r="D237" s="15" t="s">
        <v>189</v>
      </c>
      <c r="E237" s="16"/>
      <c r="F237" s="16">
        <v>13652.2</v>
      </c>
      <c r="G237" s="25">
        <f t="shared" si="7"/>
        <v>799152.79999999981</v>
      </c>
    </row>
    <row r="238" spans="1:7" x14ac:dyDescent="0.25">
      <c r="A238" s="22">
        <f t="shared" si="6"/>
        <v>799152.79999999981</v>
      </c>
      <c r="B238" s="39">
        <v>42544</v>
      </c>
      <c r="C238" s="14"/>
      <c r="D238" s="15" t="s">
        <v>190</v>
      </c>
      <c r="E238" s="16">
        <v>41551.379999999997</v>
      </c>
      <c r="F238" s="16"/>
      <c r="G238" s="25">
        <f t="shared" si="7"/>
        <v>757601.41999999981</v>
      </c>
    </row>
    <row r="239" spans="1:7" ht="30" x14ac:dyDescent="0.25">
      <c r="A239" s="22">
        <f t="shared" si="6"/>
        <v>757601.41999999981</v>
      </c>
      <c r="B239" s="39">
        <v>42544</v>
      </c>
      <c r="C239" s="14"/>
      <c r="D239" s="15" t="s">
        <v>191</v>
      </c>
      <c r="E239" s="16"/>
      <c r="F239" s="16">
        <v>812</v>
      </c>
      <c r="G239" s="25">
        <f t="shared" si="7"/>
        <v>758413.41999999981</v>
      </c>
    </row>
    <row r="240" spans="1:7" ht="15" customHeight="1" x14ac:dyDescent="0.25">
      <c r="A240" s="22">
        <f t="shared" si="6"/>
        <v>758413.41999999981</v>
      </c>
      <c r="B240" s="39">
        <v>42544</v>
      </c>
      <c r="C240" s="14"/>
      <c r="D240" s="15" t="s">
        <v>192</v>
      </c>
      <c r="E240" s="16"/>
      <c r="F240" s="16">
        <v>364.24</v>
      </c>
      <c r="G240" s="25">
        <f t="shared" si="7"/>
        <v>758777.6599999998</v>
      </c>
    </row>
    <row r="241" spans="1:13" ht="14.25" customHeight="1" x14ac:dyDescent="0.25">
      <c r="A241" s="22">
        <f t="shared" si="6"/>
        <v>758777.6599999998</v>
      </c>
      <c r="B241" s="39">
        <v>42544</v>
      </c>
      <c r="C241" s="14"/>
      <c r="D241" s="15" t="s">
        <v>193</v>
      </c>
      <c r="E241" s="16">
        <v>9200</v>
      </c>
      <c r="F241" s="16"/>
      <c r="G241" s="25">
        <f t="shared" si="7"/>
        <v>749577.6599999998</v>
      </c>
    </row>
    <row r="242" spans="1:13" x14ac:dyDescent="0.25">
      <c r="A242" s="22">
        <f t="shared" si="6"/>
        <v>749577.6599999998</v>
      </c>
      <c r="B242" s="39">
        <v>42544</v>
      </c>
      <c r="C242" s="14">
        <v>3007</v>
      </c>
      <c r="D242" s="15" t="s">
        <v>194</v>
      </c>
      <c r="E242" s="16">
        <v>80000</v>
      </c>
      <c r="F242" s="16"/>
      <c r="G242" s="25">
        <f t="shared" si="7"/>
        <v>669577.6599999998</v>
      </c>
    </row>
    <row r="243" spans="1:13" x14ac:dyDescent="0.25">
      <c r="A243" s="22">
        <f t="shared" si="6"/>
        <v>669577.6599999998</v>
      </c>
      <c r="B243" s="39">
        <v>42544</v>
      </c>
      <c r="C243" s="14" t="s">
        <v>17</v>
      </c>
      <c r="D243" s="31" t="s">
        <v>32</v>
      </c>
      <c r="E243" s="16">
        <v>18757.2</v>
      </c>
      <c r="F243" s="16"/>
      <c r="G243" s="25">
        <f t="shared" si="7"/>
        <v>650820.45999999985</v>
      </c>
    </row>
    <row r="244" spans="1:13" x14ac:dyDescent="0.25">
      <c r="A244" s="22">
        <f t="shared" si="6"/>
        <v>650820.45999999985</v>
      </c>
      <c r="B244" s="39">
        <v>42544</v>
      </c>
      <c r="C244" s="14" t="s">
        <v>17</v>
      </c>
      <c r="D244" s="31" t="s">
        <v>100</v>
      </c>
      <c r="E244" s="16">
        <v>13641.6</v>
      </c>
      <c r="F244" s="16"/>
      <c r="G244" s="25">
        <f t="shared" si="7"/>
        <v>637178.85999999987</v>
      </c>
    </row>
    <row r="245" spans="1:13" x14ac:dyDescent="0.25">
      <c r="A245" s="22">
        <f t="shared" si="6"/>
        <v>637178.85999999987</v>
      </c>
      <c r="B245" s="39">
        <v>42544</v>
      </c>
      <c r="C245" s="14" t="s">
        <v>17</v>
      </c>
      <c r="D245" s="31" t="s">
        <v>195</v>
      </c>
      <c r="E245" s="16">
        <v>3509</v>
      </c>
      <c r="F245" s="16"/>
      <c r="G245" s="25">
        <f t="shared" si="7"/>
        <v>633669.85999999987</v>
      </c>
    </row>
    <row r="246" spans="1:13" ht="15" customHeight="1" x14ac:dyDescent="0.25">
      <c r="A246" s="22">
        <f t="shared" si="6"/>
        <v>633669.85999999987</v>
      </c>
      <c r="B246" s="39">
        <v>42544</v>
      </c>
      <c r="C246" s="14" t="s">
        <v>17</v>
      </c>
      <c r="D246" s="31" t="s">
        <v>58</v>
      </c>
      <c r="E246" s="16">
        <v>43424.1</v>
      </c>
      <c r="F246" s="16"/>
      <c r="G246" s="25">
        <f t="shared" si="7"/>
        <v>590245.75999999989</v>
      </c>
    </row>
    <row r="247" spans="1:13" x14ac:dyDescent="0.25">
      <c r="A247" s="22">
        <f t="shared" si="6"/>
        <v>590245.75999999989</v>
      </c>
      <c r="B247" s="39">
        <v>42544</v>
      </c>
      <c r="C247" s="14" t="s">
        <v>17</v>
      </c>
      <c r="D247" s="31" t="s">
        <v>196</v>
      </c>
      <c r="E247" s="16">
        <v>27935.18</v>
      </c>
      <c r="F247" s="16"/>
      <c r="G247" s="25">
        <f t="shared" si="7"/>
        <v>562310.57999999984</v>
      </c>
    </row>
    <row r="248" spans="1:13" x14ac:dyDescent="0.25">
      <c r="A248" s="22">
        <f t="shared" si="6"/>
        <v>562310.57999999984</v>
      </c>
      <c r="B248" s="39">
        <v>42545</v>
      </c>
      <c r="C248" s="14" t="s">
        <v>17</v>
      </c>
      <c r="D248" s="15" t="s">
        <v>197</v>
      </c>
      <c r="E248" s="16">
        <v>200</v>
      </c>
      <c r="F248" s="16"/>
      <c r="G248" s="25">
        <f t="shared" si="7"/>
        <v>562110.57999999984</v>
      </c>
    </row>
    <row r="249" spans="1:13" x14ac:dyDescent="0.25">
      <c r="A249" s="22">
        <f t="shared" si="6"/>
        <v>562110.57999999984</v>
      </c>
      <c r="B249" s="39">
        <v>42545</v>
      </c>
      <c r="C249" s="14" t="s">
        <v>17</v>
      </c>
      <c r="D249" s="15" t="s">
        <v>198</v>
      </c>
      <c r="E249" s="16">
        <v>88200</v>
      </c>
      <c r="F249" s="16"/>
      <c r="G249" s="25">
        <f t="shared" si="7"/>
        <v>473910.57999999984</v>
      </c>
    </row>
    <row r="250" spans="1:13" ht="15" customHeight="1" x14ac:dyDescent="0.25">
      <c r="A250" s="22">
        <f t="shared" si="6"/>
        <v>473910.57999999984</v>
      </c>
      <c r="B250" s="39">
        <v>42545</v>
      </c>
      <c r="C250" s="14"/>
      <c r="D250" s="15" t="s">
        <v>199</v>
      </c>
      <c r="E250" s="56"/>
      <c r="F250" s="6">
        <v>42308.12</v>
      </c>
      <c r="G250" s="25">
        <f t="shared" si="7"/>
        <v>516218.69999999984</v>
      </c>
    </row>
    <row r="251" spans="1:13" ht="15" customHeight="1" x14ac:dyDescent="0.25">
      <c r="A251" s="22">
        <f t="shared" si="6"/>
        <v>516218.69999999984</v>
      </c>
      <c r="B251" s="39">
        <v>42545</v>
      </c>
      <c r="C251" s="14"/>
      <c r="D251" s="15" t="s">
        <v>199</v>
      </c>
      <c r="E251" s="16"/>
      <c r="F251" s="6">
        <v>41909.64</v>
      </c>
      <c r="G251" s="25">
        <f t="shared" si="7"/>
        <v>558128.33999999985</v>
      </c>
    </row>
    <row r="252" spans="1:13" x14ac:dyDescent="0.25">
      <c r="A252" s="22">
        <f t="shared" si="6"/>
        <v>558128.33999999985</v>
      </c>
      <c r="B252" s="39">
        <v>42545</v>
      </c>
      <c r="C252" s="14">
        <v>3008</v>
      </c>
      <c r="D252" s="15" t="s">
        <v>200</v>
      </c>
      <c r="E252" s="16">
        <v>1600</v>
      </c>
      <c r="F252" s="16"/>
      <c r="G252" s="25">
        <f t="shared" si="7"/>
        <v>556528.33999999985</v>
      </c>
    </row>
    <row r="253" spans="1:13" ht="15" customHeight="1" x14ac:dyDescent="0.25">
      <c r="A253" s="22">
        <f t="shared" si="6"/>
        <v>556528.33999999985</v>
      </c>
      <c r="B253" s="39">
        <v>42545</v>
      </c>
      <c r="C253" s="14">
        <v>3009</v>
      </c>
      <c r="D253" s="15" t="s">
        <v>201</v>
      </c>
      <c r="E253" s="16">
        <v>2400</v>
      </c>
      <c r="F253" s="16"/>
      <c r="G253" s="25">
        <f t="shared" si="7"/>
        <v>554128.33999999985</v>
      </c>
    </row>
    <row r="254" spans="1:13" ht="15" customHeight="1" x14ac:dyDescent="0.25">
      <c r="A254" s="22">
        <f t="shared" si="6"/>
        <v>554128.33999999985</v>
      </c>
      <c r="B254" s="39">
        <v>42545</v>
      </c>
      <c r="C254" s="14"/>
      <c r="D254" s="15" t="s">
        <v>31</v>
      </c>
      <c r="E254" s="16"/>
      <c r="F254" s="16">
        <v>27219.49</v>
      </c>
      <c r="G254" s="25">
        <f t="shared" si="7"/>
        <v>581347.82999999984</v>
      </c>
    </row>
    <row r="255" spans="1:13" ht="15" customHeight="1" x14ac:dyDescent="0.25">
      <c r="A255" s="22">
        <f t="shared" si="6"/>
        <v>581347.82999999984</v>
      </c>
      <c r="B255" s="39">
        <v>42545</v>
      </c>
      <c r="C255" s="14"/>
      <c r="D255" s="15" t="s">
        <v>202</v>
      </c>
      <c r="E255" s="16"/>
      <c r="F255" s="16">
        <v>11250</v>
      </c>
      <c r="G255" s="25">
        <f t="shared" si="7"/>
        <v>592597.82999999984</v>
      </c>
      <c r="H255" s="17"/>
      <c r="I255" s="28"/>
      <c r="J255" s="18"/>
      <c r="K255" s="18"/>
      <c r="L255" s="18"/>
      <c r="M255" s="18"/>
    </row>
    <row r="256" spans="1:13" ht="15" customHeight="1" x14ac:dyDescent="0.25">
      <c r="A256" s="22">
        <f t="shared" si="6"/>
        <v>592597.82999999984</v>
      </c>
      <c r="B256" s="39">
        <v>42545</v>
      </c>
      <c r="C256" s="14"/>
      <c r="D256" s="15" t="s">
        <v>31</v>
      </c>
      <c r="E256" s="16"/>
      <c r="F256" s="16">
        <v>7560.32</v>
      </c>
      <c r="G256" s="25">
        <f t="shared" si="7"/>
        <v>600158.14999999979</v>
      </c>
      <c r="H256" s="9"/>
      <c r="I256" s="18"/>
      <c r="J256" s="35"/>
      <c r="K256" s="18"/>
      <c r="L256" s="18"/>
      <c r="M256" s="18"/>
    </row>
    <row r="257" spans="1:12" x14ac:dyDescent="0.25">
      <c r="A257" s="22">
        <f t="shared" si="6"/>
        <v>600158.14999999979</v>
      </c>
      <c r="B257" s="39">
        <v>42545</v>
      </c>
      <c r="C257" s="14" t="s">
        <v>17</v>
      </c>
      <c r="D257" s="31" t="s">
        <v>203</v>
      </c>
      <c r="E257" s="16">
        <v>8704.82</v>
      </c>
      <c r="F257" s="16"/>
      <c r="G257" s="25">
        <f t="shared" si="7"/>
        <v>591453.32999999984</v>
      </c>
      <c r="H257" s="9"/>
      <c r="L257" s="37"/>
    </row>
    <row r="258" spans="1:12" x14ac:dyDescent="0.25">
      <c r="A258" s="22">
        <f t="shared" si="6"/>
        <v>591453.32999999984</v>
      </c>
      <c r="B258" s="39">
        <v>42545</v>
      </c>
      <c r="C258" s="14" t="s">
        <v>17</v>
      </c>
      <c r="D258" s="31" t="s">
        <v>204</v>
      </c>
      <c r="E258" s="16">
        <v>63.53</v>
      </c>
      <c r="F258" s="16"/>
      <c r="G258" s="25">
        <f t="shared" si="7"/>
        <v>591389.79999999981</v>
      </c>
      <c r="H258" s="9"/>
    </row>
    <row r="259" spans="1:12" ht="15" customHeight="1" x14ac:dyDescent="0.25">
      <c r="A259" s="22">
        <f t="shared" si="6"/>
        <v>591389.79999999981</v>
      </c>
      <c r="B259" s="39">
        <v>42545</v>
      </c>
      <c r="C259" s="14" t="s">
        <v>17</v>
      </c>
      <c r="D259" s="15" t="s">
        <v>76</v>
      </c>
      <c r="E259" s="16">
        <v>1500</v>
      </c>
      <c r="F259" s="16"/>
      <c r="G259" s="25">
        <f t="shared" si="7"/>
        <v>589889.79999999981</v>
      </c>
      <c r="H259" s="9"/>
    </row>
    <row r="260" spans="1:12" ht="14.25" customHeight="1" x14ac:dyDescent="0.25">
      <c r="A260" s="22">
        <f t="shared" si="6"/>
        <v>589889.79999999981</v>
      </c>
      <c r="B260" s="39">
        <v>42545</v>
      </c>
      <c r="C260" s="14" t="s">
        <v>17</v>
      </c>
      <c r="D260" s="15" t="s">
        <v>76</v>
      </c>
      <c r="E260" s="16">
        <v>1500</v>
      </c>
      <c r="F260" s="16"/>
      <c r="G260" s="25">
        <f t="shared" si="7"/>
        <v>588389.79999999981</v>
      </c>
      <c r="H260" s="9"/>
    </row>
    <row r="261" spans="1:12" ht="15" customHeight="1" x14ac:dyDescent="0.25">
      <c r="A261" s="22">
        <f t="shared" si="6"/>
        <v>588389.79999999981</v>
      </c>
      <c r="B261" s="39">
        <v>42545</v>
      </c>
      <c r="C261" s="14" t="s">
        <v>17</v>
      </c>
      <c r="D261" s="15" t="s">
        <v>76</v>
      </c>
      <c r="E261" s="16">
        <v>1500</v>
      </c>
      <c r="F261" s="16"/>
      <c r="G261" s="25">
        <f t="shared" si="7"/>
        <v>586889.79999999981</v>
      </c>
      <c r="H261" s="9"/>
    </row>
    <row r="262" spans="1:12" x14ac:dyDescent="0.25">
      <c r="A262" s="22">
        <f t="shared" si="6"/>
        <v>586889.79999999981</v>
      </c>
      <c r="B262" s="39">
        <v>42545</v>
      </c>
      <c r="C262" s="14" t="s">
        <v>17</v>
      </c>
      <c r="D262" s="15" t="s">
        <v>205</v>
      </c>
      <c r="E262" s="16">
        <v>2198</v>
      </c>
      <c r="F262" s="16"/>
      <c r="G262" s="25">
        <f t="shared" si="7"/>
        <v>584691.79999999981</v>
      </c>
      <c r="H262" s="9"/>
    </row>
    <row r="263" spans="1:12" x14ac:dyDescent="0.25">
      <c r="A263" s="22">
        <f t="shared" ref="A263:A326" si="8">G262</f>
        <v>584691.79999999981</v>
      </c>
      <c r="B263" s="39">
        <v>42545</v>
      </c>
      <c r="C263" s="14" t="s">
        <v>17</v>
      </c>
      <c r="D263" s="31" t="s">
        <v>44</v>
      </c>
      <c r="E263" s="16">
        <v>12180.01</v>
      </c>
      <c r="F263" s="16"/>
      <c r="G263" s="25">
        <f t="shared" ref="G263:G326" si="9">A263-E263+F263</f>
        <v>572511.7899999998</v>
      </c>
    </row>
    <row r="264" spans="1:12" x14ac:dyDescent="0.25">
      <c r="A264" s="22">
        <f t="shared" si="8"/>
        <v>572511.7899999998</v>
      </c>
      <c r="B264" s="39">
        <v>42545</v>
      </c>
      <c r="C264" s="14" t="s">
        <v>17</v>
      </c>
      <c r="D264" s="15" t="s">
        <v>44</v>
      </c>
      <c r="E264" s="16">
        <v>7238.13</v>
      </c>
      <c r="F264" s="16"/>
      <c r="G264" s="25">
        <f t="shared" si="9"/>
        <v>565273.6599999998</v>
      </c>
    </row>
    <row r="265" spans="1:12" ht="15" customHeight="1" x14ac:dyDescent="0.25">
      <c r="A265" s="22">
        <f t="shared" si="8"/>
        <v>565273.6599999998</v>
      </c>
      <c r="B265" s="39">
        <v>42545</v>
      </c>
      <c r="C265" s="14" t="s">
        <v>17</v>
      </c>
      <c r="D265" s="15" t="s">
        <v>206</v>
      </c>
      <c r="E265" s="16">
        <v>8000</v>
      </c>
      <c r="F265" s="16"/>
      <c r="G265" s="25">
        <f t="shared" si="9"/>
        <v>557273.6599999998</v>
      </c>
    </row>
    <row r="266" spans="1:12" x14ac:dyDescent="0.25">
      <c r="A266" s="22">
        <f t="shared" si="8"/>
        <v>557273.6599999998</v>
      </c>
      <c r="B266" s="39">
        <v>42545</v>
      </c>
      <c r="C266" s="14" t="s">
        <v>17</v>
      </c>
      <c r="D266" s="15" t="s">
        <v>55</v>
      </c>
      <c r="E266" s="16">
        <v>2378</v>
      </c>
      <c r="F266" s="16"/>
      <c r="G266" s="25">
        <f t="shared" si="9"/>
        <v>554895.6599999998</v>
      </c>
    </row>
    <row r="267" spans="1:12" x14ac:dyDescent="0.25">
      <c r="A267" s="22">
        <f t="shared" si="8"/>
        <v>554895.6599999998</v>
      </c>
      <c r="B267" s="39">
        <v>42545</v>
      </c>
      <c r="C267" s="14" t="s">
        <v>17</v>
      </c>
      <c r="D267" s="15" t="s">
        <v>166</v>
      </c>
      <c r="E267" s="16">
        <v>2320</v>
      </c>
      <c r="F267" s="16"/>
      <c r="G267" s="25">
        <f t="shared" si="9"/>
        <v>552575.6599999998</v>
      </c>
    </row>
    <row r="268" spans="1:12" x14ac:dyDescent="0.25">
      <c r="A268" s="22">
        <f t="shared" si="8"/>
        <v>552575.6599999998</v>
      </c>
      <c r="B268" s="39">
        <v>42548</v>
      </c>
      <c r="C268" s="14">
        <v>3010</v>
      </c>
      <c r="D268" s="15" t="s">
        <v>207</v>
      </c>
      <c r="E268" s="16">
        <v>9200</v>
      </c>
      <c r="F268" s="16"/>
      <c r="G268" s="25">
        <f t="shared" si="9"/>
        <v>543375.6599999998</v>
      </c>
    </row>
    <row r="269" spans="1:12" x14ac:dyDescent="0.25">
      <c r="A269" s="22">
        <f t="shared" si="8"/>
        <v>543375.6599999998</v>
      </c>
      <c r="B269" s="39">
        <v>42548</v>
      </c>
      <c r="C269" s="14">
        <v>3011</v>
      </c>
      <c r="D269" s="15" t="s">
        <v>207</v>
      </c>
      <c r="E269" s="16">
        <v>25000</v>
      </c>
      <c r="F269" s="16"/>
      <c r="G269" s="25">
        <f t="shared" si="9"/>
        <v>518375.6599999998</v>
      </c>
    </row>
    <row r="270" spans="1:12" ht="15" customHeight="1" x14ac:dyDescent="0.25">
      <c r="A270" s="22">
        <f t="shared" si="8"/>
        <v>518375.6599999998</v>
      </c>
      <c r="B270" s="39">
        <v>42548</v>
      </c>
      <c r="C270" s="14">
        <v>3012</v>
      </c>
      <c r="D270" s="15" t="s">
        <v>21</v>
      </c>
      <c r="E270" s="16">
        <v>11355.5</v>
      </c>
      <c r="F270" s="16"/>
      <c r="G270" s="25">
        <f t="shared" si="9"/>
        <v>507020.1599999998</v>
      </c>
    </row>
    <row r="271" spans="1:12" x14ac:dyDescent="0.25">
      <c r="A271" s="22">
        <f t="shared" si="8"/>
        <v>507020.1599999998</v>
      </c>
      <c r="B271" s="39">
        <v>42548</v>
      </c>
      <c r="C271" s="14" t="s">
        <v>17</v>
      </c>
      <c r="D271" s="15" t="s">
        <v>208</v>
      </c>
      <c r="E271" s="16">
        <v>800</v>
      </c>
      <c r="F271" s="16"/>
      <c r="G271" s="25">
        <f t="shared" si="9"/>
        <v>506220.1599999998</v>
      </c>
    </row>
    <row r="272" spans="1:12" x14ac:dyDescent="0.25">
      <c r="A272" s="22">
        <f t="shared" si="8"/>
        <v>506220.1599999998</v>
      </c>
      <c r="B272" s="39">
        <v>42548</v>
      </c>
      <c r="C272" s="14"/>
      <c r="D272" s="15" t="s">
        <v>31</v>
      </c>
      <c r="E272" s="16"/>
      <c r="F272" s="16">
        <v>22239.84</v>
      </c>
      <c r="G272" s="25">
        <f t="shared" si="9"/>
        <v>528459.99999999977</v>
      </c>
    </row>
    <row r="273" spans="1:7" ht="15" customHeight="1" x14ac:dyDescent="0.25">
      <c r="A273" s="22">
        <f t="shared" si="8"/>
        <v>528459.99999999977</v>
      </c>
      <c r="B273" s="39">
        <v>42548</v>
      </c>
      <c r="C273" s="14"/>
      <c r="D273" s="15" t="s">
        <v>31</v>
      </c>
      <c r="E273" s="16"/>
      <c r="F273" s="16">
        <v>22837.42</v>
      </c>
      <c r="G273" s="25">
        <f t="shared" si="9"/>
        <v>551297.41999999981</v>
      </c>
    </row>
    <row r="274" spans="1:7" x14ac:dyDescent="0.25">
      <c r="A274" s="22">
        <f t="shared" si="8"/>
        <v>551297.41999999981</v>
      </c>
      <c r="B274" s="39">
        <v>42549</v>
      </c>
      <c r="C274" s="14"/>
      <c r="D274" s="15" t="s">
        <v>209</v>
      </c>
      <c r="E274" s="16">
        <v>1501</v>
      </c>
      <c r="F274" s="16"/>
      <c r="G274" s="25">
        <f t="shared" si="9"/>
        <v>549796.41999999981</v>
      </c>
    </row>
    <row r="275" spans="1:7" x14ac:dyDescent="0.25">
      <c r="A275" s="22">
        <f t="shared" si="8"/>
        <v>549796.41999999981</v>
      </c>
      <c r="B275" s="39">
        <v>42549</v>
      </c>
      <c r="C275" s="14"/>
      <c r="D275" s="15" t="s">
        <v>209</v>
      </c>
      <c r="E275" s="16">
        <v>1501</v>
      </c>
      <c r="F275" s="16"/>
      <c r="G275" s="25">
        <f t="shared" si="9"/>
        <v>548295.41999999981</v>
      </c>
    </row>
    <row r="276" spans="1:7" x14ac:dyDescent="0.25">
      <c r="A276" s="22">
        <f t="shared" si="8"/>
        <v>548295.41999999981</v>
      </c>
      <c r="B276" s="39">
        <v>42549</v>
      </c>
      <c r="C276" s="14"/>
      <c r="D276" s="15" t="s">
        <v>209</v>
      </c>
      <c r="E276" s="16">
        <v>1929</v>
      </c>
      <c r="F276" s="16"/>
      <c r="G276" s="25">
        <f t="shared" si="9"/>
        <v>546366.41999999981</v>
      </c>
    </row>
    <row r="277" spans="1:7" x14ac:dyDescent="0.25">
      <c r="A277" s="22">
        <f t="shared" si="8"/>
        <v>546366.41999999981</v>
      </c>
      <c r="B277" s="39">
        <v>42549</v>
      </c>
      <c r="C277" s="14"/>
      <c r="D277" s="15" t="s">
        <v>209</v>
      </c>
      <c r="E277" s="16">
        <v>1501</v>
      </c>
      <c r="F277" s="16"/>
      <c r="G277" s="25">
        <f t="shared" si="9"/>
        <v>544865.41999999981</v>
      </c>
    </row>
    <row r="278" spans="1:7" x14ac:dyDescent="0.25">
      <c r="A278" s="22">
        <f t="shared" si="8"/>
        <v>544865.41999999981</v>
      </c>
      <c r="B278" s="39">
        <v>42549</v>
      </c>
      <c r="C278" s="14"/>
      <c r="D278" s="15" t="s">
        <v>209</v>
      </c>
      <c r="E278" s="16">
        <v>1922</v>
      </c>
      <c r="F278" s="16"/>
      <c r="G278" s="25">
        <f t="shared" si="9"/>
        <v>542943.41999999981</v>
      </c>
    </row>
    <row r="279" spans="1:7" ht="15" customHeight="1" x14ac:dyDescent="0.25">
      <c r="A279" s="22">
        <f t="shared" si="8"/>
        <v>542943.41999999981</v>
      </c>
      <c r="B279" s="39">
        <v>42549</v>
      </c>
      <c r="C279" s="14" t="s">
        <v>17</v>
      </c>
      <c r="D279" s="15" t="s">
        <v>210</v>
      </c>
      <c r="E279" s="16">
        <v>22449.72</v>
      </c>
      <c r="F279" s="16"/>
      <c r="G279" s="25">
        <f t="shared" si="9"/>
        <v>520493.69999999984</v>
      </c>
    </row>
    <row r="280" spans="1:7" ht="30" x14ac:dyDescent="0.25">
      <c r="A280" s="22">
        <f t="shared" si="8"/>
        <v>520493.69999999984</v>
      </c>
      <c r="B280" s="39">
        <v>42549</v>
      </c>
      <c r="C280" s="14" t="s">
        <v>17</v>
      </c>
      <c r="D280" s="15" t="s">
        <v>211</v>
      </c>
      <c r="E280" s="16">
        <v>49603.22</v>
      </c>
      <c r="F280" s="16"/>
      <c r="G280" s="25">
        <f t="shared" si="9"/>
        <v>470890.47999999986</v>
      </c>
    </row>
    <row r="281" spans="1:7" ht="30" x14ac:dyDescent="0.25">
      <c r="A281" s="22">
        <f t="shared" si="8"/>
        <v>470890.47999999986</v>
      </c>
      <c r="B281" s="39">
        <v>42549</v>
      </c>
      <c r="C281" s="14">
        <v>3014</v>
      </c>
      <c r="D281" s="15" t="s">
        <v>212</v>
      </c>
      <c r="E281" s="16">
        <v>10000</v>
      </c>
      <c r="F281" s="16"/>
      <c r="G281" s="25">
        <f t="shared" si="9"/>
        <v>460890.47999999986</v>
      </c>
    </row>
    <row r="282" spans="1:7" x14ac:dyDescent="0.25">
      <c r="A282" s="22">
        <f t="shared" si="8"/>
        <v>460890.47999999986</v>
      </c>
      <c r="B282" s="39">
        <v>42550</v>
      </c>
      <c r="C282" s="14" t="s">
        <v>17</v>
      </c>
      <c r="D282" s="31" t="s">
        <v>128</v>
      </c>
      <c r="E282" s="16">
        <v>22500</v>
      </c>
      <c r="F282" s="16"/>
      <c r="G282" s="25">
        <f t="shared" si="9"/>
        <v>438390.47999999986</v>
      </c>
    </row>
    <row r="283" spans="1:7" ht="15" customHeight="1" x14ac:dyDescent="0.25">
      <c r="A283" s="22">
        <f t="shared" si="8"/>
        <v>438390.47999999986</v>
      </c>
      <c r="B283" s="39">
        <v>42550</v>
      </c>
      <c r="C283" s="14">
        <v>3015</v>
      </c>
      <c r="D283" s="15" t="s">
        <v>213</v>
      </c>
      <c r="E283" s="16">
        <v>11000</v>
      </c>
      <c r="F283" s="16"/>
      <c r="G283" s="25">
        <f t="shared" si="9"/>
        <v>427390.47999999986</v>
      </c>
    </row>
    <row r="284" spans="1:7" ht="16.5" customHeight="1" x14ac:dyDescent="0.25">
      <c r="A284" s="22">
        <f t="shared" si="8"/>
        <v>427390.47999999986</v>
      </c>
      <c r="B284" s="39">
        <v>42550</v>
      </c>
      <c r="C284" s="14">
        <v>3016</v>
      </c>
      <c r="D284" s="15" t="s">
        <v>213</v>
      </c>
      <c r="E284" s="16">
        <v>11000</v>
      </c>
      <c r="F284" s="16"/>
      <c r="G284" s="25">
        <f t="shared" si="9"/>
        <v>416390.47999999986</v>
      </c>
    </row>
    <row r="285" spans="1:7" ht="15" customHeight="1" x14ac:dyDescent="0.25">
      <c r="A285" s="22">
        <f t="shared" si="8"/>
        <v>416390.47999999986</v>
      </c>
      <c r="B285" s="39">
        <v>42550</v>
      </c>
      <c r="C285" s="14" t="s">
        <v>17</v>
      </c>
      <c r="D285" s="15" t="s">
        <v>214</v>
      </c>
      <c r="E285" s="16">
        <v>2000</v>
      </c>
      <c r="F285" s="16"/>
      <c r="G285" s="25">
        <f t="shared" si="9"/>
        <v>414390.47999999986</v>
      </c>
    </row>
    <row r="286" spans="1:7" x14ac:dyDescent="0.25">
      <c r="A286" s="22">
        <f t="shared" si="8"/>
        <v>414390.47999999986</v>
      </c>
      <c r="B286" s="39">
        <v>42550</v>
      </c>
      <c r="C286" s="14">
        <v>3013</v>
      </c>
      <c r="D286" s="15" t="s">
        <v>215</v>
      </c>
      <c r="E286" s="16">
        <v>6091.66</v>
      </c>
      <c r="F286" s="16"/>
      <c r="G286" s="25">
        <f t="shared" si="9"/>
        <v>408298.81999999989</v>
      </c>
    </row>
    <row r="287" spans="1:7" x14ac:dyDescent="0.25">
      <c r="A287" s="22">
        <f t="shared" si="8"/>
        <v>408298.81999999989</v>
      </c>
      <c r="B287" s="39">
        <v>42550</v>
      </c>
      <c r="C287" s="14"/>
      <c r="D287" s="15" t="s">
        <v>31</v>
      </c>
      <c r="E287" s="16"/>
      <c r="F287" s="16">
        <v>20784.45</v>
      </c>
      <c r="G287" s="25">
        <f t="shared" si="9"/>
        <v>429083.2699999999</v>
      </c>
    </row>
    <row r="288" spans="1:7" ht="41.25" customHeight="1" x14ac:dyDescent="0.25">
      <c r="A288" s="22">
        <f t="shared" si="8"/>
        <v>429083.2699999999</v>
      </c>
      <c r="B288" s="39">
        <v>42550</v>
      </c>
      <c r="C288" s="14" t="s">
        <v>17</v>
      </c>
      <c r="D288" s="15" t="s">
        <v>216</v>
      </c>
      <c r="E288" s="16">
        <v>8000</v>
      </c>
      <c r="F288" s="16"/>
      <c r="G288" s="25">
        <f t="shared" si="9"/>
        <v>421083.2699999999</v>
      </c>
    </row>
    <row r="289" spans="1:7" x14ac:dyDescent="0.25">
      <c r="A289" s="22">
        <f t="shared" si="8"/>
        <v>421083.2699999999</v>
      </c>
      <c r="B289" s="39">
        <v>42550</v>
      </c>
      <c r="C289" s="14" t="s">
        <v>17</v>
      </c>
      <c r="D289" s="31" t="s">
        <v>217</v>
      </c>
      <c r="E289" s="16">
        <v>2320</v>
      </c>
      <c r="F289" s="16"/>
      <c r="G289" s="25">
        <f t="shared" si="9"/>
        <v>418763.2699999999</v>
      </c>
    </row>
    <row r="290" spans="1:7" x14ac:dyDescent="0.25">
      <c r="A290" s="22">
        <f t="shared" si="8"/>
        <v>418763.2699999999</v>
      </c>
      <c r="B290" s="39">
        <v>42550</v>
      </c>
      <c r="C290" s="14" t="s">
        <v>17</v>
      </c>
      <c r="D290" s="31" t="s">
        <v>100</v>
      </c>
      <c r="E290" s="16">
        <v>11774</v>
      </c>
      <c r="F290" s="16"/>
      <c r="G290" s="25">
        <f t="shared" si="9"/>
        <v>406989.2699999999</v>
      </c>
    </row>
    <row r="291" spans="1:7" x14ac:dyDescent="0.25">
      <c r="A291" s="22">
        <f t="shared" si="8"/>
        <v>406989.2699999999</v>
      </c>
      <c r="B291" s="39">
        <v>42550</v>
      </c>
      <c r="C291" s="14" t="s">
        <v>17</v>
      </c>
      <c r="D291" s="31" t="s">
        <v>32</v>
      </c>
      <c r="E291" s="16">
        <v>10904</v>
      </c>
      <c r="F291" s="16"/>
      <c r="G291" s="25">
        <f t="shared" si="9"/>
        <v>396085.2699999999</v>
      </c>
    </row>
    <row r="292" spans="1:7" ht="15" customHeight="1" x14ac:dyDescent="0.25">
      <c r="A292" s="22">
        <f t="shared" si="8"/>
        <v>396085.2699999999</v>
      </c>
      <c r="B292" s="39">
        <v>42550</v>
      </c>
      <c r="C292" s="14" t="s">
        <v>17</v>
      </c>
      <c r="D292" s="15" t="s">
        <v>218</v>
      </c>
      <c r="E292" s="16">
        <v>15000</v>
      </c>
      <c r="F292" s="16"/>
      <c r="G292" s="25">
        <f t="shared" si="9"/>
        <v>381085.2699999999</v>
      </c>
    </row>
    <row r="293" spans="1:7" ht="15" customHeight="1" x14ac:dyDescent="0.25">
      <c r="A293" s="22">
        <f t="shared" si="8"/>
        <v>381085.2699999999</v>
      </c>
      <c r="B293" s="39">
        <v>42550</v>
      </c>
      <c r="C293" s="14" t="s">
        <v>17</v>
      </c>
      <c r="D293" s="31" t="s">
        <v>219</v>
      </c>
      <c r="E293" s="16">
        <v>10973.61</v>
      </c>
      <c r="F293" s="16"/>
      <c r="G293" s="25">
        <f t="shared" si="9"/>
        <v>370111.65999999992</v>
      </c>
    </row>
    <row r="294" spans="1:7" x14ac:dyDescent="0.25">
      <c r="A294" s="22">
        <f t="shared" si="8"/>
        <v>370111.65999999992</v>
      </c>
      <c r="B294" s="39">
        <v>42550</v>
      </c>
      <c r="C294" s="14" t="s">
        <v>17</v>
      </c>
      <c r="D294" s="15" t="s">
        <v>124</v>
      </c>
      <c r="E294" s="16">
        <v>21501.759999999998</v>
      </c>
      <c r="F294" s="16"/>
      <c r="G294" s="25">
        <f t="shared" si="9"/>
        <v>348609.89999999991</v>
      </c>
    </row>
    <row r="295" spans="1:7" x14ac:dyDescent="0.25">
      <c r="A295" s="22">
        <f t="shared" si="8"/>
        <v>348609.89999999991</v>
      </c>
      <c r="B295" s="39">
        <v>42550</v>
      </c>
      <c r="C295" s="14" t="s">
        <v>17</v>
      </c>
      <c r="D295" s="15" t="s">
        <v>41</v>
      </c>
      <c r="E295" s="16">
        <v>11344</v>
      </c>
      <c r="F295" s="16"/>
      <c r="G295" s="25">
        <f t="shared" si="9"/>
        <v>337265.89999999991</v>
      </c>
    </row>
    <row r="296" spans="1:7" x14ac:dyDescent="0.25">
      <c r="A296" s="22">
        <f t="shared" si="8"/>
        <v>337265.89999999991</v>
      </c>
      <c r="B296" s="39">
        <v>42550</v>
      </c>
      <c r="C296" s="14" t="s">
        <v>17</v>
      </c>
      <c r="D296" s="31" t="s">
        <v>33</v>
      </c>
      <c r="E296" s="16">
        <v>55225.71</v>
      </c>
      <c r="F296" s="16"/>
      <c r="G296" s="25">
        <f t="shared" si="9"/>
        <v>282040.18999999989</v>
      </c>
    </row>
    <row r="297" spans="1:7" x14ac:dyDescent="0.25">
      <c r="A297" s="22">
        <f t="shared" si="8"/>
        <v>282040.18999999989</v>
      </c>
      <c r="B297" s="39">
        <v>42550</v>
      </c>
      <c r="C297" s="14"/>
      <c r="D297" s="15" t="s">
        <v>220</v>
      </c>
      <c r="E297" s="16"/>
      <c r="F297" s="16">
        <v>7412.85</v>
      </c>
      <c r="G297" s="25">
        <f t="shared" si="9"/>
        <v>289453.03999999986</v>
      </c>
    </row>
    <row r="298" spans="1:7" x14ac:dyDescent="0.25">
      <c r="A298" s="22">
        <f t="shared" si="8"/>
        <v>289453.03999999986</v>
      </c>
      <c r="B298" s="39">
        <v>42550</v>
      </c>
      <c r="C298" s="14" t="s">
        <v>17</v>
      </c>
      <c r="D298" s="31" t="s">
        <v>42</v>
      </c>
      <c r="E298" s="16">
        <v>6663.15</v>
      </c>
      <c r="F298" s="16"/>
      <c r="G298" s="25">
        <f t="shared" si="9"/>
        <v>282789.88999999984</v>
      </c>
    </row>
    <row r="299" spans="1:7" ht="15" customHeight="1" x14ac:dyDescent="0.25">
      <c r="A299" s="22">
        <f t="shared" si="8"/>
        <v>282789.88999999984</v>
      </c>
      <c r="B299" s="39">
        <v>42550</v>
      </c>
      <c r="C299" s="14" t="s">
        <v>17</v>
      </c>
      <c r="D299" s="31" t="s">
        <v>111</v>
      </c>
      <c r="E299" s="16">
        <v>7552</v>
      </c>
      <c r="F299" s="16"/>
      <c r="G299" s="25">
        <f t="shared" si="9"/>
        <v>275237.88999999984</v>
      </c>
    </row>
    <row r="300" spans="1:7" x14ac:dyDescent="0.25">
      <c r="A300" s="22">
        <f t="shared" si="8"/>
        <v>275237.88999999984</v>
      </c>
      <c r="B300" s="39">
        <v>42550</v>
      </c>
      <c r="C300" s="14" t="s">
        <v>17</v>
      </c>
      <c r="D300" s="31" t="s">
        <v>51</v>
      </c>
      <c r="E300" s="16">
        <v>8080.03</v>
      </c>
      <c r="F300" s="16"/>
      <c r="G300" s="25">
        <f t="shared" si="9"/>
        <v>267157.85999999981</v>
      </c>
    </row>
    <row r="301" spans="1:7" x14ac:dyDescent="0.25">
      <c r="A301" s="22">
        <f t="shared" si="8"/>
        <v>267157.85999999981</v>
      </c>
      <c r="B301" s="39">
        <v>42550</v>
      </c>
      <c r="C301" s="14" t="s">
        <v>17</v>
      </c>
      <c r="D301" s="15" t="s">
        <v>221</v>
      </c>
      <c r="E301" s="16">
        <v>5916</v>
      </c>
      <c r="F301" s="16"/>
      <c r="G301" s="25">
        <f t="shared" si="9"/>
        <v>261241.85999999981</v>
      </c>
    </row>
    <row r="302" spans="1:7" x14ac:dyDescent="0.25">
      <c r="A302" s="22">
        <f t="shared" si="8"/>
        <v>261241.85999999981</v>
      </c>
      <c r="B302" s="39">
        <v>42550</v>
      </c>
      <c r="C302" s="14" t="s">
        <v>17</v>
      </c>
      <c r="D302" s="15" t="s">
        <v>185</v>
      </c>
      <c r="E302" s="16">
        <v>1392</v>
      </c>
      <c r="F302" s="16"/>
      <c r="G302" s="25">
        <f t="shared" si="9"/>
        <v>259849.85999999981</v>
      </c>
    </row>
    <row r="303" spans="1:7" x14ac:dyDescent="0.25">
      <c r="A303" s="22">
        <f t="shared" si="8"/>
        <v>259849.85999999981</v>
      </c>
      <c r="B303" s="39">
        <v>42550</v>
      </c>
      <c r="C303" s="14" t="s">
        <v>17</v>
      </c>
      <c r="D303" s="15" t="s">
        <v>222</v>
      </c>
      <c r="E303" s="16">
        <v>3340.8</v>
      </c>
      <c r="F303" s="16"/>
      <c r="G303" s="25">
        <f t="shared" si="9"/>
        <v>256509.05999999982</v>
      </c>
    </row>
    <row r="304" spans="1:7" x14ac:dyDescent="0.25">
      <c r="A304" s="22">
        <f t="shared" si="8"/>
        <v>256509.05999999982</v>
      </c>
      <c r="B304" s="39">
        <v>42550</v>
      </c>
      <c r="C304" s="14" t="s">
        <v>17</v>
      </c>
      <c r="D304" s="31" t="s">
        <v>47</v>
      </c>
      <c r="E304" s="16">
        <v>4645.8</v>
      </c>
      <c r="F304" s="16"/>
      <c r="G304" s="25">
        <f t="shared" si="9"/>
        <v>251863.25999999983</v>
      </c>
    </row>
    <row r="305" spans="1:7" x14ac:dyDescent="0.25">
      <c r="A305" s="22">
        <f t="shared" si="8"/>
        <v>251863.25999999983</v>
      </c>
      <c r="B305" s="39">
        <v>42550</v>
      </c>
      <c r="C305" s="14" t="s">
        <v>17</v>
      </c>
      <c r="D305" s="15" t="s">
        <v>57</v>
      </c>
      <c r="E305" s="16">
        <v>2000</v>
      </c>
      <c r="F305" s="16"/>
      <c r="G305" s="25">
        <f t="shared" si="9"/>
        <v>249863.25999999983</v>
      </c>
    </row>
    <row r="306" spans="1:7" x14ac:dyDescent="0.25">
      <c r="A306" s="22">
        <f t="shared" si="8"/>
        <v>249863.25999999983</v>
      </c>
      <c r="B306" s="39">
        <v>42550</v>
      </c>
      <c r="C306" s="14" t="s">
        <v>17</v>
      </c>
      <c r="D306" s="31" t="s">
        <v>108</v>
      </c>
      <c r="E306" s="16">
        <v>3828</v>
      </c>
      <c r="F306" s="16"/>
      <c r="G306" s="25">
        <f t="shared" si="9"/>
        <v>246035.25999999983</v>
      </c>
    </row>
    <row r="307" spans="1:7" x14ac:dyDescent="0.25">
      <c r="A307" s="22">
        <f t="shared" si="8"/>
        <v>246035.25999999983</v>
      </c>
      <c r="B307" s="39">
        <v>42550</v>
      </c>
      <c r="C307" s="14" t="s">
        <v>17</v>
      </c>
      <c r="D307" s="31" t="s">
        <v>223</v>
      </c>
      <c r="E307" s="16">
        <v>2975</v>
      </c>
      <c r="F307" s="16"/>
      <c r="G307" s="25">
        <f t="shared" si="9"/>
        <v>243060.25999999983</v>
      </c>
    </row>
    <row r="308" spans="1:7" ht="15" customHeight="1" x14ac:dyDescent="0.25">
      <c r="A308" s="22">
        <f t="shared" si="8"/>
        <v>243060.25999999983</v>
      </c>
      <c r="B308" s="39">
        <v>42550</v>
      </c>
      <c r="C308" s="14" t="s">
        <v>17</v>
      </c>
      <c r="D308" s="31" t="s">
        <v>58</v>
      </c>
      <c r="E308" s="16">
        <v>20049.47</v>
      </c>
      <c r="F308" s="16"/>
      <c r="G308" s="25">
        <f t="shared" si="9"/>
        <v>223010.78999999983</v>
      </c>
    </row>
    <row r="309" spans="1:7" ht="15" customHeight="1" x14ac:dyDescent="0.25">
      <c r="A309" s="22">
        <f t="shared" si="8"/>
        <v>223010.78999999983</v>
      </c>
      <c r="B309" s="39">
        <v>42550</v>
      </c>
      <c r="C309" s="14" t="s">
        <v>17</v>
      </c>
      <c r="D309" s="31" t="s">
        <v>115</v>
      </c>
      <c r="E309" s="16">
        <v>1653</v>
      </c>
      <c r="F309" s="16"/>
      <c r="G309" s="25">
        <f t="shared" si="9"/>
        <v>221357.78999999983</v>
      </c>
    </row>
    <row r="310" spans="1:7" x14ac:dyDescent="0.25">
      <c r="A310" s="22">
        <f t="shared" si="8"/>
        <v>221357.78999999983</v>
      </c>
      <c r="B310" s="39">
        <v>42550</v>
      </c>
      <c r="C310" s="14" t="s">
        <v>17</v>
      </c>
      <c r="D310" s="31" t="s">
        <v>224</v>
      </c>
      <c r="E310" s="16">
        <v>2065</v>
      </c>
      <c r="F310" s="16"/>
      <c r="G310" s="25">
        <f t="shared" si="9"/>
        <v>219292.78999999983</v>
      </c>
    </row>
    <row r="311" spans="1:7" ht="15" customHeight="1" x14ac:dyDescent="0.25">
      <c r="A311" s="22">
        <f t="shared" si="8"/>
        <v>219292.78999999983</v>
      </c>
      <c r="B311" s="39">
        <v>42550</v>
      </c>
      <c r="C311" s="14" t="s">
        <v>17</v>
      </c>
      <c r="D311" s="31" t="s">
        <v>109</v>
      </c>
      <c r="E311" s="16">
        <v>2587</v>
      </c>
      <c r="F311" s="16"/>
      <c r="G311" s="25">
        <f t="shared" si="9"/>
        <v>216705.78999999983</v>
      </c>
    </row>
    <row r="312" spans="1:7" ht="15" customHeight="1" x14ac:dyDescent="0.25">
      <c r="A312" s="22">
        <f t="shared" si="8"/>
        <v>216705.78999999983</v>
      </c>
      <c r="B312" s="39">
        <v>42550</v>
      </c>
      <c r="C312" s="14" t="s">
        <v>17</v>
      </c>
      <c r="D312" s="15" t="s">
        <v>37</v>
      </c>
      <c r="E312" s="16">
        <v>4466</v>
      </c>
      <c r="F312" s="16"/>
      <c r="G312" s="25">
        <f t="shared" si="9"/>
        <v>212239.78999999983</v>
      </c>
    </row>
    <row r="313" spans="1:7" ht="15" customHeight="1" x14ac:dyDescent="0.25">
      <c r="A313" s="22">
        <f t="shared" si="8"/>
        <v>212239.78999999983</v>
      </c>
      <c r="B313" s="39">
        <v>42550</v>
      </c>
      <c r="C313" s="14" t="s">
        <v>17</v>
      </c>
      <c r="D313" s="15" t="s">
        <v>104</v>
      </c>
      <c r="E313" s="16">
        <v>10304.86</v>
      </c>
      <c r="F313" s="16"/>
      <c r="G313" s="25">
        <f t="shared" si="9"/>
        <v>201934.92999999982</v>
      </c>
    </row>
    <row r="314" spans="1:7" ht="15" customHeight="1" x14ac:dyDescent="0.25">
      <c r="A314" s="22">
        <f t="shared" si="8"/>
        <v>201934.92999999982</v>
      </c>
      <c r="B314" s="39">
        <v>42550</v>
      </c>
      <c r="C314" s="14" t="s">
        <v>17</v>
      </c>
      <c r="D314" s="31" t="s">
        <v>225</v>
      </c>
      <c r="E314" s="16">
        <v>17400</v>
      </c>
      <c r="F314" s="16"/>
      <c r="G314" s="25">
        <f t="shared" si="9"/>
        <v>184534.92999999982</v>
      </c>
    </row>
    <row r="315" spans="1:7" x14ac:dyDescent="0.25">
      <c r="A315" s="22">
        <f t="shared" si="8"/>
        <v>184534.92999999982</v>
      </c>
      <c r="B315" s="39">
        <v>42550</v>
      </c>
      <c r="C315" s="14" t="s">
        <v>17</v>
      </c>
      <c r="D315" s="15" t="s">
        <v>49</v>
      </c>
      <c r="E315" s="16">
        <v>15196</v>
      </c>
      <c r="F315" s="16"/>
      <c r="G315" s="25">
        <f t="shared" si="9"/>
        <v>169338.92999999982</v>
      </c>
    </row>
    <row r="316" spans="1:7" ht="15" customHeight="1" x14ac:dyDescent="0.25">
      <c r="A316" s="22">
        <f t="shared" si="8"/>
        <v>169338.92999999982</v>
      </c>
      <c r="B316" s="39">
        <v>42550</v>
      </c>
      <c r="C316" s="14" t="s">
        <v>17</v>
      </c>
      <c r="D316" s="31" t="s">
        <v>54</v>
      </c>
      <c r="E316" s="16">
        <v>515</v>
      </c>
      <c r="F316" s="16"/>
      <c r="G316" s="25">
        <f t="shared" si="9"/>
        <v>168823.92999999982</v>
      </c>
    </row>
    <row r="317" spans="1:7" ht="15" customHeight="1" x14ac:dyDescent="0.25">
      <c r="A317" s="22">
        <f t="shared" si="8"/>
        <v>168823.92999999982</v>
      </c>
      <c r="B317" s="39">
        <v>42550</v>
      </c>
      <c r="C317" s="14" t="s">
        <v>17</v>
      </c>
      <c r="D317" s="15" t="s">
        <v>226</v>
      </c>
      <c r="E317" s="16">
        <v>2036.71</v>
      </c>
      <c r="F317" s="16"/>
      <c r="G317" s="25">
        <f t="shared" si="9"/>
        <v>166787.21999999983</v>
      </c>
    </row>
    <row r="318" spans="1:7" ht="15" customHeight="1" x14ac:dyDescent="0.25">
      <c r="A318" s="22">
        <f t="shared" si="8"/>
        <v>166787.21999999983</v>
      </c>
      <c r="B318" s="39">
        <v>42550</v>
      </c>
      <c r="C318" s="14" t="s">
        <v>17</v>
      </c>
      <c r="D318" s="15" t="s">
        <v>227</v>
      </c>
      <c r="E318" s="16">
        <v>14500</v>
      </c>
      <c r="F318" s="16"/>
      <c r="G318" s="25">
        <f t="shared" si="9"/>
        <v>152287.21999999983</v>
      </c>
    </row>
    <row r="319" spans="1:7" ht="15" customHeight="1" x14ac:dyDescent="0.25">
      <c r="A319" s="22">
        <f t="shared" si="8"/>
        <v>152287.21999999983</v>
      </c>
      <c r="B319" s="39">
        <v>42550</v>
      </c>
      <c r="C319" s="14" t="s">
        <v>17</v>
      </c>
      <c r="D319" s="31" t="s">
        <v>228</v>
      </c>
      <c r="E319" s="16">
        <v>12521.04</v>
      </c>
      <c r="F319" s="16"/>
      <c r="G319" s="25">
        <f t="shared" si="9"/>
        <v>139766.17999999982</v>
      </c>
    </row>
    <row r="320" spans="1:7" ht="15" customHeight="1" x14ac:dyDescent="0.25">
      <c r="A320" s="22">
        <f t="shared" si="8"/>
        <v>139766.17999999982</v>
      </c>
      <c r="B320" s="39">
        <v>42550</v>
      </c>
      <c r="C320" s="14" t="s">
        <v>17</v>
      </c>
      <c r="D320" s="31" t="s">
        <v>114</v>
      </c>
      <c r="E320" s="16">
        <v>1000</v>
      </c>
      <c r="F320" s="16"/>
      <c r="G320" s="25">
        <f t="shared" si="9"/>
        <v>138766.17999999982</v>
      </c>
    </row>
    <row r="321" spans="1:14" ht="15" customHeight="1" x14ac:dyDescent="0.25">
      <c r="A321" s="22">
        <f t="shared" si="8"/>
        <v>138766.17999999982</v>
      </c>
      <c r="B321" s="39">
        <v>42551</v>
      </c>
      <c r="C321" s="14" t="s">
        <v>17</v>
      </c>
      <c r="D321" s="15" t="s">
        <v>229</v>
      </c>
      <c r="E321" s="16">
        <v>5000</v>
      </c>
      <c r="F321" s="16"/>
      <c r="G321" s="25">
        <f t="shared" si="9"/>
        <v>133766.17999999982</v>
      </c>
      <c r="H321" s="9"/>
      <c r="I321" s="10" t="s">
        <v>230</v>
      </c>
      <c r="L321" s="18"/>
      <c r="M321" s="18"/>
    </row>
    <row r="322" spans="1:14" ht="15" customHeight="1" x14ac:dyDescent="0.25">
      <c r="A322" s="22">
        <f t="shared" si="8"/>
        <v>133766.17999999982</v>
      </c>
      <c r="B322" s="39">
        <v>42551</v>
      </c>
      <c r="C322" s="14" t="s">
        <v>17</v>
      </c>
      <c r="D322" s="15" t="s">
        <v>231</v>
      </c>
      <c r="E322" s="16">
        <v>4999.6000000000004</v>
      </c>
      <c r="F322" s="16"/>
      <c r="G322" s="25">
        <f t="shared" si="9"/>
        <v>128766.57999999981</v>
      </c>
      <c r="H322" s="11" t="s">
        <v>232</v>
      </c>
      <c r="I322" s="12" t="s">
        <v>233</v>
      </c>
      <c r="J322" s="2" t="s">
        <v>234</v>
      </c>
      <c r="K322" s="2" t="s">
        <v>235</v>
      </c>
      <c r="L322" s="18"/>
      <c r="M322" s="18"/>
      <c r="N322" s="3">
        <f>SUM(J216:J322)</f>
        <v>0</v>
      </c>
    </row>
    <row r="323" spans="1:14" ht="30" x14ac:dyDescent="0.25">
      <c r="A323" s="22">
        <f t="shared" si="8"/>
        <v>128766.57999999981</v>
      </c>
      <c r="B323" s="39">
        <v>42551</v>
      </c>
      <c r="C323" s="14" t="s">
        <v>17</v>
      </c>
      <c r="D323" s="15" t="s">
        <v>236</v>
      </c>
      <c r="E323" s="16">
        <v>4640</v>
      </c>
      <c r="F323" s="16"/>
      <c r="G323" s="25">
        <f t="shared" si="9"/>
        <v>124126.57999999981</v>
      </c>
      <c r="H323" s="27"/>
      <c r="I323" s="14"/>
      <c r="J323" s="16">
        <v>0</v>
      </c>
      <c r="K323" s="15"/>
      <c r="L323" s="6"/>
      <c r="M323" s="6"/>
    </row>
    <row r="324" spans="1:14" ht="15" customHeight="1" x14ac:dyDescent="0.25">
      <c r="A324" s="22">
        <f t="shared" si="8"/>
        <v>124126.57999999981</v>
      </c>
      <c r="B324" s="39">
        <v>42551</v>
      </c>
      <c r="C324" s="14"/>
      <c r="D324" s="15" t="s">
        <v>31</v>
      </c>
      <c r="E324" s="16"/>
      <c r="F324" s="16">
        <v>21482.69</v>
      </c>
      <c r="G324" s="25">
        <f t="shared" si="9"/>
        <v>145609.26999999981</v>
      </c>
      <c r="H324" s="17"/>
      <c r="I324" s="7"/>
      <c r="J324" s="6">
        <v>0</v>
      </c>
      <c r="K324" s="57"/>
      <c r="L324" s="6"/>
      <c r="M324" s="6"/>
    </row>
    <row r="325" spans="1:14" ht="15" customHeight="1" x14ac:dyDescent="0.25">
      <c r="A325" s="22">
        <f t="shared" si="8"/>
        <v>145609.26999999981</v>
      </c>
      <c r="B325" s="39">
        <v>42551</v>
      </c>
      <c r="C325" s="14">
        <v>3017</v>
      </c>
      <c r="D325" s="15" t="s">
        <v>21</v>
      </c>
      <c r="E325" s="16">
        <v>12640</v>
      </c>
      <c r="F325" s="16"/>
      <c r="G325" s="25">
        <f t="shared" si="9"/>
        <v>132969.26999999981</v>
      </c>
      <c r="H325" s="17"/>
      <c r="I325" s="14"/>
      <c r="J325" s="16"/>
      <c r="K325" s="15"/>
      <c r="L325" s="6"/>
      <c r="M325" s="6"/>
    </row>
    <row r="326" spans="1:14" ht="15" customHeight="1" x14ac:dyDescent="0.25">
      <c r="A326" s="22">
        <f t="shared" si="8"/>
        <v>132969.26999999981</v>
      </c>
      <c r="B326" s="39">
        <v>42916</v>
      </c>
      <c r="C326" s="14">
        <v>3018</v>
      </c>
      <c r="D326" s="15" t="s">
        <v>93</v>
      </c>
      <c r="E326" s="16"/>
      <c r="F326" s="16"/>
      <c r="G326" s="25">
        <f t="shared" si="9"/>
        <v>132969.26999999981</v>
      </c>
      <c r="H326" s="17"/>
      <c r="I326" s="14"/>
      <c r="J326" s="6"/>
      <c r="K326" s="15"/>
      <c r="L326" s="6"/>
      <c r="M326" s="6"/>
    </row>
    <row r="327" spans="1:14" ht="15" customHeight="1" x14ac:dyDescent="0.25">
      <c r="A327" s="22">
        <f t="shared" ref="A327:A380" si="10">G326</f>
        <v>132969.26999999981</v>
      </c>
      <c r="B327" s="39">
        <v>42916</v>
      </c>
      <c r="C327" s="14">
        <v>3019</v>
      </c>
      <c r="D327" s="15" t="s">
        <v>237</v>
      </c>
      <c r="E327" s="16">
        <v>5613.6</v>
      </c>
      <c r="F327" s="16"/>
      <c r="G327" s="25">
        <f t="shared" ref="G327:G380" si="11">A327-E327+F327</f>
        <v>127355.66999999981</v>
      </c>
      <c r="H327" s="17"/>
      <c r="I327" s="14"/>
      <c r="J327" s="6"/>
      <c r="K327" s="6"/>
      <c r="L327" s="6"/>
      <c r="M327" s="6"/>
    </row>
    <row r="328" spans="1:14" x14ac:dyDescent="0.25">
      <c r="A328" s="22">
        <f t="shared" si="10"/>
        <v>127355.66999999981</v>
      </c>
      <c r="B328" s="39">
        <v>42916</v>
      </c>
      <c r="C328" s="14"/>
      <c r="D328" s="51" t="s">
        <v>238</v>
      </c>
      <c r="E328" s="16"/>
      <c r="F328" s="16">
        <v>700000</v>
      </c>
      <c r="G328" s="25">
        <f t="shared" si="11"/>
        <v>827355.66999999981</v>
      </c>
      <c r="H328" s="17"/>
      <c r="I328" s="14"/>
      <c r="J328" s="16"/>
      <c r="K328" s="15"/>
      <c r="L328" s="6"/>
      <c r="M328" s="6"/>
    </row>
    <row r="329" spans="1:14" ht="30" x14ac:dyDescent="0.25">
      <c r="A329" s="22">
        <f t="shared" si="10"/>
        <v>827355.66999999981</v>
      </c>
      <c r="B329" s="39">
        <v>42916</v>
      </c>
      <c r="C329" s="14"/>
      <c r="D329" s="51" t="s">
        <v>239</v>
      </c>
      <c r="E329" s="16"/>
      <c r="F329" s="16">
        <v>37980</v>
      </c>
      <c r="G329" s="25">
        <f t="shared" si="11"/>
        <v>865335.66999999981</v>
      </c>
      <c r="H329" s="17">
        <v>42517</v>
      </c>
      <c r="I329" s="7">
        <v>2981</v>
      </c>
      <c r="J329" s="16">
        <v>959</v>
      </c>
      <c r="K329" s="15" t="s">
        <v>240</v>
      </c>
      <c r="L329" s="6"/>
      <c r="M329" s="6"/>
    </row>
    <row r="330" spans="1:14" x14ac:dyDescent="0.25">
      <c r="A330" s="22">
        <f t="shared" si="10"/>
        <v>865335.66999999981</v>
      </c>
      <c r="B330" s="39">
        <v>42916</v>
      </c>
      <c r="C330" s="14" t="s">
        <v>17</v>
      </c>
      <c r="D330" s="42" t="s">
        <v>241</v>
      </c>
      <c r="E330" s="16">
        <v>2400.0100000000002</v>
      </c>
      <c r="F330" s="16"/>
      <c r="G330" s="25">
        <f t="shared" si="11"/>
        <v>862935.6599999998</v>
      </c>
      <c r="H330" s="17">
        <v>42550</v>
      </c>
      <c r="I330" s="14">
        <v>3015</v>
      </c>
      <c r="J330" s="16">
        <v>11000</v>
      </c>
      <c r="K330" s="15" t="s">
        <v>213</v>
      </c>
      <c r="L330" s="6"/>
      <c r="M330" s="6"/>
    </row>
    <row r="331" spans="1:14" x14ac:dyDescent="0.25">
      <c r="A331" s="22">
        <f t="shared" si="10"/>
        <v>862935.6599999998</v>
      </c>
      <c r="B331" s="39">
        <v>42916</v>
      </c>
      <c r="C331" s="14"/>
      <c r="D331" s="42" t="s">
        <v>242</v>
      </c>
      <c r="E331" s="16">
        <v>25942.13</v>
      </c>
      <c r="F331" s="16"/>
      <c r="G331" s="25">
        <f t="shared" si="11"/>
        <v>836993.5299999998</v>
      </c>
      <c r="H331" s="17">
        <v>42523</v>
      </c>
      <c r="I331" s="14">
        <v>3016</v>
      </c>
      <c r="J331" s="16">
        <v>11000</v>
      </c>
      <c r="K331" s="15" t="s">
        <v>213</v>
      </c>
      <c r="L331" s="6"/>
      <c r="M331" s="6"/>
      <c r="N331" s="3">
        <f>SUM(J325:J331)</f>
        <v>22959</v>
      </c>
    </row>
    <row r="332" spans="1:14" x14ac:dyDescent="0.25">
      <c r="A332" s="22">
        <f t="shared" si="10"/>
        <v>836993.5299999998</v>
      </c>
      <c r="B332" s="39">
        <v>42916</v>
      </c>
      <c r="C332" s="14"/>
      <c r="D332" s="42" t="s">
        <v>243</v>
      </c>
      <c r="E332" s="16">
        <v>21183.57</v>
      </c>
      <c r="F332" s="16"/>
      <c r="G332" s="25">
        <f t="shared" si="11"/>
        <v>815809.95999999985</v>
      </c>
      <c r="H332" s="17">
        <v>42551</v>
      </c>
      <c r="I332" s="14">
        <v>3018</v>
      </c>
      <c r="J332" s="6">
        <v>5613.6</v>
      </c>
      <c r="K332" s="6" t="s">
        <v>244</v>
      </c>
      <c r="L332" s="6"/>
      <c r="M332" s="6"/>
    </row>
    <row r="333" spans="1:14" x14ac:dyDescent="0.25">
      <c r="A333" s="22">
        <f t="shared" si="10"/>
        <v>815809.95999999985</v>
      </c>
      <c r="B333" s="39">
        <v>42916</v>
      </c>
      <c r="C333" s="14"/>
      <c r="D333" s="58" t="s">
        <v>245</v>
      </c>
      <c r="E333" s="16">
        <v>6800</v>
      </c>
      <c r="F333" s="16"/>
      <c r="G333" s="25">
        <f t="shared" si="11"/>
        <v>809009.95999999985</v>
      </c>
      <c r="H333" s="9"/>
      <c r="I333" s="6"/>
      <c r="J333" s="6"/>
      <c r="K333" s="6"/>
      <c r="L333" s="6"/>
      <c r="M333" s="6"/>
    </row>
    <row r="334" spans="1:14" x14ac:dyDescent="0.25">
      <c r="A334" s="22">
        <f t="shared" si="10"/>
        <v>809009.95999999985</v>
      </c>
      <c r="B334" s="39">
        <v>42916</v>
      </c>
      <c r="C334" s="14"/>
      <c r="D334" s="42" t="s">
        <v>246</v>
      </c>
      <c r="E334" s="16">
        <v>9200</v>
      </c>
      <c r="F334" s="16"/>
      <c r="G334" s="25">
        <f t="shared" si="11"/>
        <v>799809.95999999985</v>
      </c>
      <c r="H334" s="9"/>
      <c r="I334" s="6"/>
      <c r="J334" s="6"/>
      <c r="K334" s="6"/>
      <c r="L334" s="6"/>
      <c r="M334" s="6"/>
    </row>
    <row r="335" spans="1:14" x14ac:dyDescent="0.25">
      <c r="A335" s="22">
        <f t="shared" si="10"/>
        <v>799809.95999999985</v>
      </c>
      <c r="B335" s="39">
        <v>42916</v>
      </c>
      <c r="C335" s="14"/>
      <c r="D335" s="42" t="s">
        <v>247</v>
      </c>
      <c r="E335" s="16">
        <v>37980</v>
      </c>
      <c r="F335" s="16"/>
      <c r="G335" s="25">
        <f t="shared" si="11"/>
        <v>761829.95999999985</v>
      </c>
      <c r="H335" s="9"/>
      <c r="I335" s="6"/>
      <c r="J335" s="6"/>
      <c r="K335" s="6"/>
      <c r="L335" s="6"/>
      <c r="M335" s="6"/>
    </row>
    <row r="336" spans="1:14" ht="15" customHeight="1" x14ac:dyDescent="0.25">
      <c r="A336" s="22">
        <f t="shared" si="10"/>
        <v>761829.95999999985</v>
      </c>
      <c r="B336" s="39">
        <v>42916</v>
      </c>
      <c r="C336" s="14"/>
      <c r="D336" s="42" t="s">
        <v>248</v>
      </c>
      <c r="E336" s="16">
        <v>329011.65000000002</v>
      </c>
      <c r="F336" s="16"/>
      <c r="G336" s="25">
        <f t="shared" si="11"/>
        <v>432818.30999999982</v>
      </c>
      <c r="H336" s="9"/>
      <c r="I336" s="6"/>
      <c r="J336" s="6">
        <v>39299.760000000002</v>
      </c>
      <c r="K336" s="6" t="s">
        <v>249</v>
      </c>
      <c r="L336" s="6" t="s">
        <v>250</v>
      </c>
      <c r="M336" s="6"/>
    </row>
    <row r="337" spans="1:14" x14ac:dyDescent="0.25">
      <c r="A337" s="22">
        <f t="shared" si="10"/>
        <v>432818.30999999982</v>
      </c>
      <c r="B337" s="39">
        <v>42916</v>
      </c>
      <c r="C337" s="14"/>
      <c r="D337" s="42" t="s">
        <v>251</v>
      </c>
      <c r="E337" s="16">
        <v>415684.92</v>
      </c>
      <c r="F337" s="16"/>
      <c r="G337" s="25">
        <f t="shared" si="11"/>
        <v>17133.389999999839</v>
      </c>
      <c r="H337" s="9"/>
      <c r="I337" s="7"/>
      <c r="J337" s="6">
        <v>37136.839999999997</v>
      </c>
      <c r="K337" s="6" t="s">
        <v>252</v>
      </c>
      <c r="L337" s="6" t="s">
        <v>250</v>
      </c>
      <c r="M337" s="6"/>
    </row>
    <row r="338" spans="1:14" ht="30" x14ac:dyDescent="0.25">
      <c r="A338" s="22">
        <f t="shared" si="10"/>
        <v>17133.389999999839</v>
      </c>
      <c r="B338" s="39">
        <v>42916</v>
      </c>
      <c r="C338" s="14" t="s">
        <v>17</v>
      </c>
      <c r="D338" s="15" t="s">
        <v>253</v>
      </c>
      <c r="E338" s="16">
        <v>10000</v>
      </c>
      <c r="F338" s="16"/>
      <c r="G338" s="25">
        <f t="shared" si="11"/>
        <v>7133.3899999998393</v>
      </c>
      <c r="H338" s="9"/>
      <c r="I338" s="7"/>
      <c r="J338" s="6">
        <v>38645.56</v>
      </c>
      <c r="K338" s="6" t="s">
        <v>254</v>
      </c>
      <c r="L338" s="6" t="s">
        <v>250</v>
      </c>
      <c r="M338" s="6"/>
    </row>
    <row r="339" spans="1:14" ht="15" customHeight="1" x14ac:dyDescent="0.25">
      <c r="A339" s="22">
        <f t="shared" si="10"/>
        <v>7133.3899999998393</v>
      </c>
      <c r="B339" s="39">
        <v>42916</v>
      </c>
      <c r="C339" s="14" t="s">
        <v>17</v>
      </c>
      <c r="D339" s="15" t="s">
        <v>255</v>
      </c>
      <c r="E339" s="16">
        <v>3242.2</v>
      </c>
      <c r="F339" s="16"/>
      <c r="G339" s="25">
        <f t="shared" si="11"/>
        <v>3891.1899999998395</v>
      </c>
      <c r="H339" s="9"/>
      <c r="I339" s="7"/>
      <c r="J339" s="6">
        <v>40351.72</v>
      </c>
      <c r="K339" s="6" t="s">
        <v>256</v>
      </c>
      <c r="L339" s="6" t="s">
        <v>250</v>
      </c>
      <c r="M339" s="6"/>
    </row>
    <row r="340" spans="1:14" x14ac:dyDescent="0.25">
      <c r="A340" s="22">
        <f t="shared" si="10"/>
        <v>3891.1899999998395</v>
      </c>
      <c r="B340" s="39">
        <v>42916</v>
      </c>
      <c r="C340" s="14" t="s">
        <v>17</v>
      </c>
      <c r="D340" s="15" t="s">
        <v>257</v>
      </c>
      <c r="E340" s="16">
        <v>14157.8</v>
      </c>
      <c r="F340" s="16"/>
      <c r="G340" s="25">
        <f t="shared" si="11"/>
        <v>-10266.610000000161</v>
      </c>
      <c r="H340" s="9"/>
      <c r="I340" s="6"/>
      <c r="J340" s="6">
        <v>40453.31</v>
      </c>
      <c r="K340" s="6" t="s">
        <v>258</v>
      </c>
      <c r="L340" s="6" t="s">
        <v>250</v>
      </c>
      <c r="M340" s="6"/>
      <c r="N340" s="3">
        <f>SUM(J332:J340)</f>
        <v>201500.78999999998</v>
      </c>
    </row>
    <row r="341" spans="1:14" x14ac:dyDescent="0.25">
      <c r="A341" s="22">
        <f t="shared" si="10"/>
        <v>-10266.610000000161</v>
      </c>
      <c r="B341" s="39">
        <v>42916</v>
      </c>
      <c r="C341" s="14"/>
      <c r="D341" s="15" t="s">
        <v>259</v>
      </c>
      <c r="E341" s="16">
        <v>4148.3900000000003</v>
      </c>
      <c r="F341" s="16"/>
      <c r="G341" s="25">
        <f t="shared" si="11"/>
        <v>-14415.00000000016</v>
      </c>
      <c r="H341" s="17"/>
      <c r="I341" s="14"/>
      <c r="J341" s="6">
        <v>39416.370000000003</v>
      </c>
      <c r="K341" s="6" t="s">
        <v>260</v>
      </c>
      <c r="L341" s="6" t="s">
        <v>250</v>
      </c>
      <c r="M341" s="6"/>
    </row>
    <row r="342" spans="1:14" ht="15" customHeight="1" x14ac:dyDescent="0.25">
      <c r="A342" s="22">
        <f t="shared" si="10"/>
        <v>-14415.00000000016</v>
      </c>
      <c r="B342" s="39">
        <v>42916</v>
      </c>
      <c r="C342" s="14"/>
      <c r="D342" s="15" t="s">
        <v>261</v>
      </c>
      <c r="E342" s="16">
        <v>8026.76</v>
      </c>
      <c r="F342" s="16"/>
      <c r="G342" s="25">
        <f t="shared" si="11"/>
        <v>-22441.760000000162</v>
      </c>
      <c r="H342" s="17"/>
      <c r="I342" s="14"/>
      <c r="J342" s="6">
        <v>41551.379999999997</v>
      </c>
      <c r="K342" s="6" t="s">
        <v>262</v>
      </c>
      <c r="L342" s="6" t="s">
        <v>250</v>
      </c>
      <c r="M342" s="6"/>
      <c r="N342" s="3">
        <f>SUM(J329:J332)</f>
        <v>28572.6</v>
      </c>
    </row>
    <row r="343" spans="1:14" x14ac:dyDescent="0.25">
      <c r="A343" s="22">
        <f t="shared" si="10"/>
        <v>-22441.760000000162</v>
      </c>
      <c r="B343" s="39">
        <v>42916</v>
      </c>
      <c r="C343" s="14"/>
      <c r="D343" s="15" t="s">
        <v>263</v>
      </c>
      <c r="E343" s="16">
        <v>4254.71</v>
      </c>
      <c r="F343" s="16"/>
      <c r="G343" s="25">
        <f t="shared" si="11"/>
        <v>-26696.470000000161</v>
      </c>
      <c r="H343" s="17"/>
      <c r="I343" s="14"/>
      <c r="J343" s="6"/>
      <c r="K343" s="6"/>
      <c r="L343" s="6"/>
      <c r="M343" s="6">
        <f>SUM(J336:J342)</f>
        <v>276854.94</v>
      </c>
      <c r="N343" s="3">
        <f>M343-L347</f>
        <v>-28572.600000000151</v>
      </c>
    </row>
    <row r="344" spans="1:14" ht="15" customHeight="1" x14ac:dyDescent="0.25">
      <c r="A344" s="22">
        <f t="shared" si="10"/>
        <v>-26696.470000000161</v>
      </c>
      <c r="B344" s="39">
        <v>42916</v>
      </c>
      <c r="C344" s="14"/>
      <c r="D344" s="15" t="s">
        <v>264</v>
      </c>
      <c r="E344" s="16">
        <v>984.82</v>
      </c>
      <c r="F344" s="16"/>
      <c r="G344" s="25">
        <f t="shared" si="11"/>
        <v>-27681.290000000161</v>
      </c>
      <c r="H344" s="9"/>
      <c r="I344" s="6"/>
      <c r="J344" s="59">
        <f>SUM(J322:J343)</f>
        <v>305427.54000000004</v>
      </c>
      <c r="K344" s="6"/>
      <c r="L344" s="6"/>
      <c r="M344" s="6"/>
    </row>
    <row r="345" spans="1:14" ht="30" x14ac:dyDescent="0.25">
      <c r="A345" s="22">
        <f t="shared" si="10"/>
        <v>-27681.290000000161</v>
      </c>
      <c r="B345" s="39">
        <v>42916</v>
      </c>
      <c r="C345" s="14"/>
      <c r="D345" s="15" t="s">
        <v>265</v>
      </c>
      <c r="E345" s="16">
        <v>3668.31</v>
      </c>
      <c r="F345" s="16"/>
      <c r="G345" s="25">
        <f t="shared" si="11"/>
        <v>-31349.600000000162</v>
      </c>
      <c r="H345" s="9"/>
      <c r="J345" s="3" t="s">
        <v>266</v>
      </c>
      <c r="L345" s="37">
        <v>193213.27</v>
      </c>
    </row>
    <row r="346" spans="1:14" x14ac:dyDescent="0.25">
      <c r="A346" s="22">
        <f t="shared" si="10"/>
        <v>-31349.600000000162</v>
      </c>
      <c r="B346" s="39">
        <v>42916</v>
      </c>
      <c r="C346" s="14"/>
      <c r="D346" s="15" t="s">
        <v>267</v>
      </c>
      <c r="E346" s="16">
        <v>3109.87</v>
      </c>
      <c r="F346" s="16"/>
      <c r="G346" s="25">
        <f t="shared" si="11"/>
        <v>-34459.470000000161</v>
      </c>
      <c r="H346" s="9"/>
      <c r="J346" s="3" t="s">
        <v>268</v>
      </c>
      <c r="L346" s="3">
        <f>G380</f>
        <v>-112214.27000000016</v>
      </c>
    </row>
    <row r="347" spans="1:14" x14ac:dyDescent="0.25">
      <c r="A347" s="22">
        <f t="shared" si="10"/>
        <v>-34459.470000000161</v>
      </c>
      <c r="B347" s="39">
        <v>42916</v>
      </c>
      <c r="C347" s="14" t="s">
        <v>17</v>
      </c>
      <c r="D347" s="31" t="s">
        <v>128</v>
      </c>
      <c r="E347" s="16">
        <v>52500</v>
      </c>
      <c r="F347" s="16"/>
      <c r="G347" s="25">
        <f t="shared" si="11"/>
        <v>-86959.470000000161</v>
      </c>
      <c r="H347" s="9"/>
      <c r="J347" s="3" t="s">
        <v>269</v>
      </c>
      <c r="L347" s="3">
        <f>L345-L346</f>
        <v>305427.54000000015</v>
      </c>
      <c r="N347" s="3">
        <v>276854.94</v>
      </c>
    </row>
    <row r="348" spans="1:14" ht="15" customHeight="1" x14ac:dyDescent="0.25">
      <c r="A348" s="22">
        <f t="shared" si="10"/>
        <v>-86959.470000000161</v>
      </c>
      <c r="B348" s="39">
        <v>42916</v>
      </c>
      <c r="C348" s="14" t="s">
        <v>17</v>
      </c>
      <c r="D348" s="15" t="s">
        <v>270</v>
      </c>
      <c r="E348" s="16">
        <v>3000</v>
      </c>
      <c r="F348" s="16"/>
      <c r="G348" s="25">
        <f t="shared" si="11"/>
        <v>-89959.470000000161</v>
      </c>
      <c r="H348" s="9"/>
      <c r="N348" s="3">
        <v>-112214.27</v>
      </c>
    </row>
    <row r="349" spans="1:14" ht="15" customHeight="1" x14ac:dyDescent="0.25">
      <c r="A349" s="22">
        <f t="shared" si="10"/>
        <v>-89959.470000000161</v>
      </c>
      <c r="B349" s="39">
        <v>42916</v>
      </c>
      <c r="C349" s="14" t="s">
        <v>17</v>
      </c>
      <c r="D349" s="15" t="s">
        <v>271</v>
      </c>
      <c r="E349" s="16">
        <v>3000</v>
      </c>
      <c r="F349" s="16"/>
      <c r="G349" s="25">
        <f t="shared" si="11"/>
        <v>-92959.470000000161</v>
      </c>
      <c r="H349" s="9"/>
      <c r="J349" s="3" t="s">
        <v>272</v>
      </c>
      <c r="L349" s="3">
        <f>J344</f>
        <v>305427.54000000004</v>
      </c>
      <c r="N349" s="3">
        <f>N347+N348</f>
        <v>164640.66999999998</v>
      </c>
    </row>
    <row r="350" spans="1:14" x14ac:dyDescent="0.25">
      <c r="A350" s="22">
        <f t="shared" si="10"/>
        <v>-92959.470000000161</v>
      </c>
      <c r="B350" s="39">
        <v>42916</v>
      </c>
      <c r="C350" s="14" t="s">
        <v>17</v>
      </c>
      <c r="D350" s="15" t="s">
        <v>273</v>
      </c>
      <c r="E350" s="16">
        <v>19254.8</v>
      </c>
      <c r="F350" s="16"/>
      <c r="G350" s="25">
        <f t="shared" si="11"/>
        <v>-112214.27000000016</v>
      </c>
      <c r="H350" s="9"/>
    </row>
    <row r="351" spans="1:14" x14ac:dyDescent="0.25">
      <c r="A351" s="22">
        <f t="shared" si="10"/>
        <v>-112214.27000000016</v>
      </c>
      <c r="B351" s="39"/>
      <c r="C351" s="14"/>
      <c r="D351" s="15"/>
      <c r="E351" s="16"/>
      <c r="F351" s="16"/>
      <c r="G351" s="25">
        <f t="shared" si="11"/>
        <v>-112214.27000000016</v>
      </c>
      <c r="H351" s="9"/>
      <c r="J351" s="3" t="s">
        <v>269</v>
      </c>
      <c r="L351" s="3">
        <f>L347-L349</f>
        <v>0</v>
      </c>
    </row>
    <row r="352" spans="1:14" x14ac:dyDescent="0.25">
      <c r="A352" s="22">
        <f t="shared" si="10"/>
        <v>-112214.27000000016</v>
      </c>
      <c r="B352" s="39"/>
      <c r="C352" s="14"/>
      <c r="D352" s="15"/>
      <c r="E352" s="16"/>
      <c r="F352" s="16"/>
      <c r="G352" s="25">
        <f t="shared" si="11"/>
        <v>-112214.27000000016</v>
      </c>
    </row>
    <row r="353" spans="1:10" x14ac:dyDescent="0.25">
      <c r="A353" s="22">
        <f t="shared" si="10"/>
        <v>-112214.27000000016</v>
      </c>
      <c r="B353" s="39"/>
      <c r="C353" s="14"/>
      <c r="D353" s="42"/>
      <c r="E353" s="16"/>
      <c r="F353" s="16"/>
      <c r="G353" s="25">
        <f t="shared" si="11"/>
        <v>-112214.27000000016</v>
      </c>
    </row>
    <row r="354" spans="1:10" x14ac:dyDescent="0.25">
      <c r="A354" s="22">
        <f t="shared" si="10"/>
        <v>-112214.27000000016</v>
      </c>
      <c r="B354" s="39"/>
      <c r="C354" s="14"/>
      <c r="D354" s="15"/>
      <c r="E354" s="16"/>
      <c r="F354" s="16"/>
      <c r="G354" s="25">
        <f t="shared" si="11"/>
        <v>-112214.27000000016</v>
      </c>
      <c r="J354" s="3" t="s">
        <v>274</v>
      </c>
    </row>
    <row r="355" spans="1:10" x14ac:dyDescent="0.25">
      <c r="A355" s="22">
        <f t="shared" si="10"/>
        <v>-112214.27000000016</v>
      </c>
      <c r="B355" s="39"/>
      <c r="C355" s="14"/>
      <c r="D355" s="31"/>
      <c r="E355" s="16"/>
      <c r="F355" s="16"/>
      <c r="G355" s="25">
        <f t="shared" si="11"/>
        <v>-112214.27000000016</v>
      </c>
    </row>
    <row r="356" spans="1:10" x14ac:dyDescent="0.25">
      <c r="A356" s="22">
        <f t="shared" si="10"/>
        <v>-112214.27000000016</v>
      </c>
      <c r="B356" s="39"/>
      <c r="C356" s="14"/>
      <c r="D356" s="31"/>
      <c r="E356" s="16"/>
      <c r="F356" s="16"/>
      <c r="G356" s="25">
        <f t="shared" si="11"/>
        <v>-112214.27000000016</v>
      </c>
    </row>
    <row r="357" spans="1:10" x14ac:dyDescent="0.25">
      <c r="A357" s="22">
        <f t="shared" si="10"/>
        <v>-112214.27000000016</v>
      </c>
      <c r="B357" s="39"/>
      <c r="C357" s="14"/>
      <c r="D357" s="31"/>
      <c r="E357" s="16"/>
      <c r="F357" s="16"/>
      <c r="G357" s="25">
        <f t="shared" si="11"/>
        <v>-112214.27000000016</v>
      </c>
    </row>
    <row r="358" spans="1:10" x14ac:dyDescent="0.25">
      <c r="A358" s="22">
        <f t="shared" si="10"/>
        <v>-112214.27000000016</v>
      </c>
      <c r="B358" s="39"/>
      <c r="C358" s="14"/>
      <c r="D358" s="31"/>
      <c r="E358" s="16"/>
      <c r="F358" s="16"/>
      <c r="G358" s="25">
        <f t="shared" si="11"/>
        <v>-112214.27000000016</v>
      </c>
    </row>
    <row r="359" spans="1:10" x14ac:dyDescent="0.25">
      <c r="A359" s="22">
        <f t="shared" si="10"/>
        <v>-112214.27000000016</v>
      </c>
      <c r="B359" s="39"/>
      <c r="C359" s="14"/>
      <c r="D359" s="31"/>
      <c r="E359" s="16"/>
      <c r="F359" s="16"/>
      <c r="G359" s="25">
        <f t="shared" si="11"/>
        <v>-112214.27000000016</v>
      </c>
    </row>
    <row r="360" spans="1:10" x14ac:dyDescent="0.25">
      <c r="A360" s="22">
        <f t="shared" si="10"/>
        <v>-112214.27000000016</v>
      </c>
      <c r="B360" s="39"/>
      <c r="C360" s="14"/>
      <c r="D360" s="31"/>
      <c r="E360" s="16"/>
      <c r="F360" s="16"/>
      <c r="G360" s="25">
        <f t="shared" si="11"/>
        <v>-112214.27000000016</v>
      </c>
    </row>
    <row r="361" spans="1:10" x14ac:dyDescent="0.25">
      <c r="A361" s="22">
        <f t="shared" si="10"/>
        <v>-112214.27000000016</v>
      </c>
      <c r="B361" s="39"/>
      <c r="C361" s="14"/>
      <c r="D361" s="31"/>
      <c r="E361" s="16"/>
      <c r="F361" s="16"/>
      <c r="G361" s="25">
        <f t="shared" si="11"/>
        <v>-112214.27000000016</v>
      </c>
    </row>
    <row r="362" spans="1:10" x14ac:dyDescent="0.25">
      <c r="A362" s="22">
        <f t="shared" si="10"/>
        <v>-112214.27000000016</v>
      </c>
      <c r="B362" s="39"/>
      <c r="C362" s="14"/>
      <c r="D362" s="31"/>
      <c r="E362" s="16"/>
      <c r="F362" s="16"/>
      <c r="G362" s="25">
        <f t="shared" si="11"/>
        <v>-112214.27000000016</v>
      </c>
    </row>
    <row r="363" spans="1:10" x14ac:dyDescent="0.25">
      <c r="A363" s="22">
        <f t="shared" si="10"/>
        <v>-112214.27000000016</v>
      </c>
      <c r="B363" s="39"/>
      <c r="C363" s="14"/>
      <c r="D363" s="31"/>
      <c r="E363" s="16"/>
      <c r="F363" s="16"/>
      <c r="G363" s="25">
        <f t="shared" si="11"/>
        <v>-112214.27000000016</v>
      </c>
    </row>
    <row r="364" spans="1:10" x14ac:dyDescent="0.25">
      <c r="A364" s="22">
        <f t="shared" si="10"/>
        <v>-112214.27000000016</v>
      </c>
      <c r="B364" s="39"/>
      <c r="C364" s="14"/>
      <c r="D364" s="31"/>
      <c r="E364" s="16"/>
      <c r="F364" s="16"/>
      <c r="G364" s="25">
        <f t="shared" si="11"/>
        <v>-112214.27000000016</v>
      </c>
    </row>
    <row r="365" spans="1:10" x14ac:dyDescent="0.25">
      <c r="A365" s="22">
        <f t="shared" si="10"/>
        <v>-112214.27000000016</v>
      </c>
      <c r="B365" s="39"/>
      <c r="C365" s="14"/>
      <c r="D365" s="31"/>
      <c r="E365" s="16"/>
      <c r="F365" s="16"/>
      <c r="G365" s="25">
        <f t="shared" si="11"/>
        <v>-112214.27000000016</v>
      </c>
    </row>
    <row r="366" spans="1:10" x14ac:dyDescent="0.25">
      <c r="A366" s="22">
        <f t="shared" si="10"/>
        <v>-112214.27000000016</v>
      </c>
      <c r="B366" s="39"/>
      <c r="C366" s="14"/>
      <c r="D366" s="31"/>
      <c r="E366" s="16"/>
      <c r="F366" s="16"/>
      <c r="G366" s="25">
        <f t="shared" si="11"/>
        <v>-112214.27000000016</v>
      </c>
    </row>
    <row r="367" spans="1:10" x14ac:dyDescent="0.25">
      <c r="A367" s="22">
        <f t="shared" si="10"/>
        <v>-112214.27000000016</v>
      </c>
      <c r="B367" s="39"/>
      <c r="C367" s="14"/>
      <c r="D367" s="31"/>
      <c r="E367" s="16"/>
      <c r="F367" s="16"/>
      <c r="G367" s="25">
        <f t="shared" si="11"/>
        <v>-112214.27000000016</v>
      </c>
    </row>
    <row r="368" spans="1:10" x14ac:dyDescent="0.25">
      <c r="A368" s="22">
        <f t="shared" si="10"/>
        <v>-112214.27000000016</v>
      </c>
      <c r="B368" s="39"/>
      <c r="C368" s="14"/>
      <c r="D368" s="31"/>
      <c r="E368" s="16"/>
      <c r="F368" s="16"/>
      <c r="G368" s="25">
        <f t="shared" si="11"/>
        <v>-112214.27000000016</v>
      </c>
    </row>
    <row r="369" spans="1:7" x14ac:dyDescent="0.25">
      <c r="A369" s="22">
        <f t="shared" si="10"/>
        <v>-112214.27000000016</v>
      </c>
      <c r="B369" s="39"/>
      <c r="C369" s="14"/>
      <c r="D369" s="31"/>
      <c r="E369" s="16"/>
      <c r="F369" s="16"/>
      <c r="G369" s="25">
        <f t="shared" si="11"/>
        <v>-112214.27000000016</v>
      </c>
    </row>
    <row r="370" spans="1:7" x14ac:dyDescent="0.25">
      <c r="A370" s="22">
        <f t="shared" si="10"/>
        <v>-112214.27000000016</v>
      </c>
      <c r="B370" s="39"/>
      <c r="C370" s="14"/>
      <c r="D370" s="31"/>
      <c r="E370" s="16"/>
      <c r="F370" s="16"/>
      <c r="G370" s="25">
        <f t="shared" si="11"/>
        <v>-112214.27000000016</v>
      </c>
    </row>
    <row r="371" spans="1:7" x14ac:dyDescent="0.25">
      <c r="A371" s="22">
        <f t="shared" si="10"/>
        <v>-112214.27000000016</v>
      </c>
      <c r="B371" s="39"/>
      <c r="C371" s="14"/>
      <c r="D371" s="31"/>
      <c r="E371" s="16"/>
      <c r="F371" s="16"/>
      <c r="G371" s="25">
        <f t="shared" si="11"/>
        <v>-112214.27000000016</v>
      </c>
    </row>
    <row r="372" spans="1:7" x14ac:dyDescent="0.25">
      <c r="A372" s="22">
        <f t="shared" si="10"/>
        <v>-112214.27000000016</v>
      </c>
      <c r="B372" s="39"/>
      <c r="C372" s="14"/>
      <c r="D372" s="31"/>
      <c r="E372" s="16"/>
      <c r="F372" s="16"/>
      <c r="G372" s="25">
        <f t="shared" si="11"/>
        <v>-112214.27000000016</v>
      </c>
    </row>
    <row r="373" spans="1:7" x14ac:dyDescent="0.25">
      <c r="A373" s="22">
        <f t="shared" si="10"/>
        <v>-112214.27000000016</v>
      </c>
      <c r="B373" s="39"/>
      <c r="C373" s="14"/>
      <c r="D373" s="31"/>
      <c r="E373" s="16"/>
      <c r="F373" s="16"/>
      <c r="G373" s="25">
        <f t="shared" si="11"/>
        <v>-112214.27000000016</v>
      </c>
    </row>
    <row r="374" spans="1:7" x14ac:dyDescent="0.25">
      <c r="A374" s="22">
        <f t="shared" si="10"/>
        <v>-112214.27000000016</v>
      </c>
      <c r="B374" s="39"/>
      <c r="C374" s="14"/>
      <c r="D374" s="31"/>
      <c r="E374" s="16"/>
      <c r="F374" s="16"/>
      <c r="G374" s="25">
        <f t="shared" si="11"/>
        <v>-112214.27000000016</v>
      </c>
    </row>
    <row r="375" spans="1:7" x14ac:dyDescent="0.25">
      <c r="A375" s="22">
        <f t="shared" si="10"/>
        <v>-112214.27000000016</v>
      </c>
      <c r="B375" s="39"/>
      <c r="C375" s="14"/>
      <c r="D375" s="31"/>
      <c r="E375" s="16"/>
      <c r="F375" s="16"/>
      <c r="G375" s="25">
        <f t="shared" si="11"/>
        <v>-112214.27000000016</v>
      </c>
    </row>
    <row r="376" spans="1:7" x14ac:dyDescent="0.25">
      <c r="A376" s="22">
        <f t="shared" si="10"/>
        <v>-112214.27000000016</v>
      </c>
      <c r="B376" s="39"/>
      <c r="C376" s="14"/>
      <c r="D376" s="31"/>
      <c r="E376" s="16"/>
      <c r="F376" s="16"/>
      <c r="G376" s="25">
        <f t="shared" si="11"/>
        <v>-112214.27000000016</v>
      </c>
    </row>
    <row r="377" spans="1:7" x14ac:dyDescent="0.25">
      <c r="A377" s="22">
        <f t="shared" si="10"/>
        <v>-112214.27000000016</v>
      </c>
      <c r="B377" s="39"/>
      <c r="C377" s="14"/>
      <c r="D377" s="31"/>
      <c r="E377" s="16"/>
      <c r="F377" s="16"/>
      <c r="G377" s="25">
        <f t="shared" si="11"/>
        <v>-112214.27000000016</v>
      </c>
    </row>
    <row r="378" spans="1:7" x14ac:dyDescent="0.25">
      <c r="A378" s="22">
        <f t="shared" si="10"/>
        <v>-112214.27000000016</v>
      </c>
      <c r="B378" s="39"/>
      <c r="C378" s="14"/>
      <c r="D378" s="31"/>
      <c r="E378" s="16"/>
      <c r="F378" s="16"/>
      <c r="G378" s="25">
        <f t="shared" si="11"/>
        <v>-112214.27000000016</v>
      </c>
    </row>
    <row r="379" spans="1:7" x14ac:dyDescent="0.25">
      <c r="A379" s="22">
        <f t="shared" si="10"/>
        <v>-112214.27000000016</v>
      </c>
      <c r="B379" s="39"/>
      <c r="C379" s="14"/>
      <c r="D379" s="31"/>
      <c r="E379" s="16"/>
      <c r="F379" s="16"/>
      <c r="G379" s="25">
        <f t="shared" si="11"/>
        <v>-112214.27000000016</v>
      </c>
    </row>
    <row r="380" spans="1:7" x14ac:dyDescent="0.25">
      <c r="A380" s="22">
        <f t="shared" si="10"/>
        <v>-112214.27000000016</v>
      </c>
      <c r="B380" s="39"/>
      <c r="C380" s="14"/>
      <c r="D380" s="31"/>
      <c r="E380" s="16"/>
      <c r="F380" s="16"/>
      <c r="G380" s="25">
        <f t="shared" si="11"/>
        <v>-112214.27000000016</v>
      </c>
    </row>
    <row r="381" spans="1:7" x14ac:dyDescent="0.25">
      <c r="B381" s="27"/>
    </row>
    <row r="382" spans="1:7" x14ac:dyDescent="0.25">
      <c r="B382" s="27"/>
    </row>
    <row r="442" spans="9:9" x14ac:dyDescent="0.25">
      <c r="I442" s="3" t="s">
        <v>275</v>
      </c>
    </row>
    <row r="443" spans="9:9" x14ac:dyDescent="0.25">
      <c r="I443" s="10">
        <v>2823178439</v>
      </c>
    </row>
    <row r="444" spans="9:9" x14ac:dyDescent="0.25">
      <c r="I444" s="3" t="s">
        <v>276</v>
      </c>
    </row>
    <row r="445" spans="9:9" x14ac:dyDescent="0.25">
      <c r="I445" s="3" t="s">
        <v>277</v>
      </c>
    </row>
    <row r="446" spans="9:9" x14ac:dyDescent="0.25">
      <c r="I446" s="3" t="s">
        <v>278</v>
      </c>
    </row>
  </sheetData>
  <autoFilter ref="E1:E382"/>
  <mergeCells count="2">
    <mergeCell ref="A1:G1"/>
    <mergeCell ref="A2:G2"/>
  </mergeCells>
  <pageMargins left="0.51181102362204722" right="0.51181102362204722" top="5.0787401574803148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2017-07-10T20:18:58Z</dcterms:created>
  <dcterms:modified xsi:type="dcterms:W3CDTF">2017-07-10T20:19:08Z</dcterms:modified>
</cp:coreProperties>
</file>