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GOSTO 2016  " sheetId="1" r:id="rId1"/>
  </sheets>
  <externalReferences>
    <externalReference r:id="rId2"/>
  </externalReferences>
  <definedNames>
    <definedName name="_xlnm._FilterDatabase" localSheetId="0" hidden="1">'AGOSTO 2016  '!$E$1:$E$382</definedName>
  </definedNames>
  <calcPr calcId="145621"/>
</workbook>
</file>

<file path=xl/calcChain.xml><?xml version="1.0" encoding="utf-8"?>
<calcChain xmlns="http://schemas.openxmlformats.org/spreadsheetml/2006/main">
  <c r="L252" i="1" l="1"/>
  <c r="O251" i="1"/>
  <c r="N250" i="1"/>
  <c r="J247" i="1"/>
  <c r="M246" i="1"/>
  <c r="N244" i="1"/>
  <c r="O252" i="1" s="1"/>
  <c r="O253" i="1" s="1"/>
  <c r="N235" i="1"/>
  <c r="N225" i="1"/>
  <c r="A9" i="1"/>
  <c r="G9" i="1" s="1"/>
  <c r="A10" i="1" s="1"/>
  <c r="G10" i="1" s="1"/>
  <c r="A11" i="1" s="1"/>
  <c r="G11" i="1" s="1"/>
  <c r="A12" i="1" s="1"/>
  <c r="G12" i="1" s="1"/>
  <c r="A13" i="1" s="1"/>
  <c r="G13" i="1" s="1"/>
  <c r="A14" i="1" s="1"/>
  <c r="G14" i="1" s="1"/>
  <c r="A15" i="1" s="1"/>
  <c r="G15" i="1" s="1"/>
  <c r="A16" i="1" s="1"/>
  <c r="G16" i="1" s="1"/>
  <c r="A17" i="1" s="1"/>
  <c r="G17" i="1" s="1"/>
  <c r="A18" i="1" s="1"/>
  <c r="G18" i="1" s="1"/>
  <c r="A19" i="1" s="1"/>
  <c r="G19" i="1" s="1"/>
  <c r="A20" i="1" s="1"/>
  <c r="G20" i="1" s="1"/>
  <c r="A21" i="1" s="1"/>
  <c r="G21" i="1" s="1"/>
  <c r="A22" i="1" s="1"/>
  <c r="G22" i="1" s="1"/>
  <c r="A23" i="1" s="1"/>
  <c r="G23" i="1" s="1"/>
  <c r="A24" i="1" s="1"/>
  <c r="G24" i="1" s="1"/>
  <c r="A25" i="1" s="1"/>
  <c r="G25" i="1" s="1"/>
  <c r="A26" i="1" s="1"/>
  <c r="G26" i="1" s="1"/>
  <c r="A27" i="1" s="1"/>
  <c r="G27" i="1" s="1"/>
  <c r="A28" i="1" s="1"/>
  <c r="G28" i="1" s="1"/>
  <c r="A29" i="1" s="1"/>
  <c r="G29" i="1" s="1"/>
  <c r="A30" i="1" s="1"/>
  <c r="G30" i="1" s="1"/>
  <c r="A31" i="1" s="1"/>
  <c r="G31" i="1" s="1"/>
  <c r="A32" i="1" s="1"/>
  <c r="G32" i="1" s="1"/>
  <c r="A33" i="1" s="1"/>
  <c r="G33" i="1" s="1"/>
  <c r="A34" i="1" s="1"/>
  <c r="G34" i="1" s="1"/>
  <c r="A35" i="1" s="1"/>
  <c r="G35" i="1" s="1"/>
  <c r="A36" i="1" s="1"/>
  <c r="G36" i="1" s="1"/>
  <c r="A37" i="1" s="1"/>
  <c r="G37" i="1" s="1"/>
  <c r="A38" i="1" s="1"/>
  <c r="G38" i="1" s="1"/>
  <c r="A39" i="1" s="1"/>
  <c r="G39" i="1" s="1"/>
  <c r="A40" i="1" s="1"/>
  <c r="G40" i="1" s="1"/>
  <c r="A41" i="1" s="1"/>
  <c r="G41" i="1" s="1"/>
  <c r="A42" i="1" s="1"/>
  <c r="G42" i="1" s="1"/>
  <c r="A43" i="1" s="1"/>
  <c r="G43" i="1" s="1"/>
  <c r="A44" i="1" s="1"/>
  <c r="G44" i="1" s="1"/>
  <c r="A45" i="1" s="1"/>
  <c r="G45" i="1" s="1"/>
  <c r="A46" i="1" s="1"/>
  <c r="G46" i="1" s="1"/>
  <c r="A47" i="1" s="1"/>
  <c r="G47" i="1" s="1"/>
  <c r="A48" i="1" s="1"/>
  <c r="G48" i="1" s="1"/>
  <c r="A49" i="1" s="1"/>
  <c r="G49" i="1" s="1"/>
  <c r="A50" i="1" s="1"/>
  <c r="G50" i="1" s="1"/>
  <c r="A51" i="1" s="1"/>
  <c r="G51" i="1" s="1"/>
  <c r="A52" i="1" s="1"/>
  <c r="G52" i="1" s="1"/>
  <c r="A53" i="1" s="1"/>
  <c r="G53" i="1" s="1"/>
  <c r="A54" i="1" s="1"/>
  <c r="G54" i="1" s="1"/>
  <c r="A55" i="1" s="1"/>
  <c r="G55" i="1" s="1"/>
  <c r="A56" i="1" s="1"/>
  <c r="G56" i="1" s="1"/>
  <c r="A57" i="1" s="1"/>
  <c r="G57" i="1" s="1"/>
  <c r="A58" i="1" s="1"/>
  <c r="G58" i="1" s="1"/>
  <c r="A59" i="1" s="1"/>
  <c r="G59" i="1" s="1"/>
  <c r="A60" i="1" s="1"/>
  <c r="G60" i="1" s="1"/>
  <c r="A61" i="1" s="1"/>
  <c r="G61" i="1" s="1"/>
  <c r="A62" i="1" s="1"/>
  <c r="G62" i="1" s="1"/>
  <c r="A63" i="1" s="1"/>
  <c r="G63" i="1" s="1"/>
  <c r="A64" i="1" s="1"/>
  <c r="G64" i="1" s="1"/>
  <c r="A65" i="1" s="1"/>
  <c r="G65" i="1" s="1"/>
  <c r="A66" i="1" s="1"/>
  <c r="G66" i="1" s="1"/>
  <c r="A67" i="1" s="1"/>
  <c r="G67" i="1" s="1"/>
  <c r="A68" i="1" s="1"/>
  <c r="G68" i="1" s="1"/>
  <c r="A69" i="1" s="1"/>
  <c r="G69" i="1" s="1"/>
  <c r="A70" i="1" s="1"/>
  <c r="G70" i="1" s="1"/>
  <c r="A71" i="1" s="1"/>
  <c r="G71" i="1" s="1"/>
  <c r="A72" i="1" s="1"/>
  <c r="G72" i="1" s="1"/>
  <c r="A73" i="1" s="1"/>
  <c r="G73" i="1" s="1"/>
  <c r="A74" i="1" s="1"/>
  <c r="G74" i="1" s="1"/>
  <c r="A75" i="1" s="1"/>
  <c r="G75" i="1" s="1"/>
  <c r="A76" i="1" s="1"/>
  <c r="G76" i="1" s="1"/>
  <c r="A77" i="1" s="1"/>
  <c r="G77" i="1" s="1"/>
  <c r="A78" i="1" s="1"/>
  <c r="G78" i="1" s="1"/>
  <c r="A79" i="1" s="1"/>
  <c r="G79" i="1" s="1"/>
  <c r="A80" i="1" s="1"/>
  <c r="G80" i="1" s="1"/>
  <c r="A81" i="1" s="1"/>
  <c r="G81" i="1" s="1"/>
  <c r="A82" i="1" s="1"/>
  <c r="G82" i="1" s="1"/>
  <c r="A83" i="1" s="1"/>
  <c r="G83" i="1" s="1"/>
  <c r="A84" i="1" s="1"/>
  <c r="G84" i="1" s="1"/>
  <c r="A85" i="1" s="1"/>
  <c r="G85" i="1" s="1"/>
  <c r="A86" i="1" s="1"/>
  <c r="G86" i="1" s="1"/>
  <c r="A87" i="1" s="1"/>
  <c r="G87" i="1" s="1"/>
  <c r="A88" i="1" s="1"/>
  <c r="G88" i="1" s="1"/>
  <c r="A89" i="1" s="1"/>
  <c r="G89" i="1" s="1"/>
  <c r="A90" i="1" s="1"/>
  <c r="G90" i="1" s="1"/>
  <c r="A91" i="1" s="1"/>
  <c r="G91" i="1" s="1"/>
  <c r="A92" i="1" s="1"/>
  <c r="G92" i="1" s="1"/>
  <c r="A93" i="1" s="1"/>
  <c r="G93" i="1" s="1"/>
  <c r="A94" i="1" s="1"/>
  <c r="G94" i="1" s="1"/>
  <c r="A95" i="1" s="1"/>
  <c r="G95" i="1" s="1"/>
  <c r="A96" i="1" s="1"/>
  <c r="G96" i="1" s="1"/>
  <c r="A97" i="1" s="1"/>
  <c r="G97" i="1" s="1"/>
  <c r="A98" i="1" s="1"/>
  <c r="G98" i="1" s="1"/>
  <c r="A99" i="1" s="1"/>
  <c r="G99" i="1" s="1"/>
  <c r="A100" i="1" s="1"/>
  <c r="G100" i="1" s="1"/>
  <c r="A101" i="1" s="1"/>
  <c r="G101" i="1" s="1"/>
  <c r="A102" i="1" s="1"/>
  <c r="G102" i="1" s="1"/>
  <c r="A103" i="1" s="1"/>
  <c r="G103" i="1" s="1"/>
  <c r="A104" i="1" s="1"/>
  <c r="G104" i="1" s="1"/>
  <c r="A105" i="1" s="1"/>
  <c r="G105" i="1" s="1"/>
  <c r="A106" i="1" s="1"/>
  <c r="G106" i="1" s="1"/>
  <c r="A107" i="1" s="1"/>
  <c r="G107" i="1" s="1"/>
  <c r="A108" i="1" s="1"/>
  <c r="G108" i="1" s="1"/>
  <c r="A109" i="1" s="1"/>
  <c r="G109" i="1" s="1"/>
  <c r="A110" i="1" s="1"/>
  <c r="G110" i="1" s="1"/>
  <c r="A111" i="1" s="1"/>
  <c r="G111" i="1" s="1"/>
  <c r="A112" i="1" s="1"/>
  <c r="G112" i="1" s="1"/>
  <c r="A113" i="1" s="1"/>
  <c r="G113" i="1" s="1"/>
  <c r="A114" i="1" s="1"/>
  <c r="G114" i="1" s="1"/>
  <c r="A115" i="1" s="1"/>
  <c r="G115" i="1" s="1"/>
  <c r="A116" i="1" s="1"/>
  <c r="G116" i="1" s="1"/>
  <c r="A117" i="1" s="1"/>
  <c r="G117" i="1" s="1"/>
  <c r="A118" i="1" s="1"/>
  <c r="G118" i="1" s="1"/>
  <c r="A119" i="1" s="1"/>
  <c r="G119" i="1" s="1"/>
  <c r="A120" i="1" s="1"/>
  <c r="G120" i="1" s="1"/>
  <c r="A121" i="1" s="1"/>
  <c r="G121" i="1" s="1"/>
  <c r="A122" i="1" s="1"/>
  <c r="G122" i="1" s="1"/>
  <c r="A123" i="1" s="1"/>
  <c r="G123" i="1" s="1"/>
  <c r="A124" i="1" s="1"/>
  <c r="G124" i="1" s="1"/>
  <c r="A125" i="1" s="1"/>
  <c r="G125" i="1" s="1"/>
  <c r="A126" i="1" s="1"/>
  <c r="G126" i="1" s="1"/>
  <c r="A127" i="1" s="1"/>
  <c r="G127" i="1" s="1"/>
  <c r="A128" i="1" s="1"/>
  <c r="G128" i="1" s="1"/>
  <c r="A129" i="1" s="1"/>
  <c r="G129" i="1" s="1"/>
  <c r="A130" i="1" s="1"/>
  <c r="G130" i="1" s="1"/>
  <c r="A131" i="1" s="1"/>
  <c r="G131" i="1" s="1"/>
  <c r="A132" i="1" s="1"/>
  <c r="G132" i="1" s="1"/>
  <c r="A133" i="1" s="1"/>
  <c r="G133" i="1" s="1"/>
  <c r="A134" i="1" s="1"/>
  <c r="G134" i="1" s="1"/>
  <c r="A135" i="1" s="1"/>
  <c r="G135" i="1" s="1"/>
  <c r="A136" i="1" s="1"/>
  <c r="G136" i="1" s="1"/>
  <c r="A137" i="1" s="1"/>
  <c r="G137" i="1" s="1"/>
  <c r="A138" i="1" s="1"/>
  <c r="G138" i="1" s="1"/>
  <c r="A139" i="1" s="1"/>
  <c r="G139" i="1" s="1"/>
  <c r="A140" i="1" s="1"/>
  <c r="G140" i="1" s="1"/>
  <c r="A141" i="1" s="1"/>
  <c r="G141" i="1" s="1"/>
  <c r="A142" i="1" s="1"/>
  <c r="G142" i="1" s="1"/>
  <c r="A143" i="1" s="1"/>
  <c r="G143" i="1" s="1"/>
  <c r="A144" i="1" s="1"/>
  <c r="G144" i="1" s="1"/>
  <c r="A145" i="1" s="1"/>
  <c r="G145" i="1" s="1"/>
  <c r="A146" i="1" s="1"/>
  <c r="G146" i="1" s="1"/>
  <c r="A147" i="1" s="1"/>
  <c r="G147" i="1" s="1"/>
  <c r="A148" i="1" s="1"/>
  <c r="G148" i="1" s="1"/>
  <c r="A149" i="1" s="1"/>
  <c r="G149" i="1" s="1"/>
  <c r="A150" i="1" s="1"/>
  <c r="G150" i="1" s="1"/>
  <c r="A151" i="1" s="1"/>
  <c r="G151" i="1" s="1"/>
  <c r="A152" i="1" s="1"/>
  <c r="G152" i="1" s="1"/>
  <c r="A153" i="1" s="1"/>
  <c r="G153" i="1" s="1"/>
  <c r="A154" i="1" s="1"/>
  <c r="G154" i="1" s="1"/>
  <c r="A155" i="1" s="1"/>
  <c r="G155" i="1" s="1"/>
  <c r="A156" i="1" s="1"/>
  <c r="G156" i="1" s="1"/>
  <c r="A157" i="1" s="1"/>
  <c r="G157" i="1" s="1"/>
  <c r="A158" i="1" s="1"/>
  <c r="G158" i="1" s="1"/>
  <c r="A159" i="1" s="1"/>
  <c r="G159" i="1" s="1"/>
  <c r="A160" i="1" s="1"/>
  <c r="G160" i="1" s="1"/>
  <c r="A161" i="1" s="1"/>
  <c r="G161" i="1" s="1"/>
  <c r="A162" i="1" s="1"/>
  <c r="G162" i="1" s="1"/>
  <c r="A163" i="1" s="1"/>
  <c r="G163" i="1" s="1"/>
  <c r="A164" i="1" s="1"/>
  <c r="G164" i="1" s="1"/>
  <c r="A165" i="1" s="1"/>
  <c r="G165" i="1" s="1"/>
  <c r="A166" i="1" s="1"/>
  <c r="G166" i="1" s="1"/>
  <c r="A167" i="1" s="1"/>
  <c r="G167" i="1" s="1"/>
  <c r="A168" i="1" s="1"/>
  <c r="G168" i="1" s="1"/>
  <c r="A169" i="1" s="1"/>
  <c r="G169" i="1" s="1"/>
  <c r="A170" i="1" s="1"/>
  <c r="G170" i="1" s="1"/>
  <c r="A171" i="1" s="1"/>
  <c r="G171" i="1" s="1"/>
  <c r="A172" i="1" s="1"/>
  <c r="G172" i="1" s="1"/>
  <c r="A173" i="1" s="1"/>
  <c r="G173" i="1" s="1"/>
  <c r="A174" i="1" s="1"/>
  <c r="G174" i="1" s="1"/>
  <c r="A175" i="1" s="1"/>
  <c r="G175" i="1" s="1"/>
  <c r="A176" i="1" s="1"/>
  <c r="G176" i="1" s="1"/>
  <c r="A177" i="1" s="1"/>
  <c r="G177" i="1" s="1"/>
  <c r="A178" i="1" s="1"/>
  <c r="G178" i="1" s="1"/>
  <c r="A179" i="1" s="1"/>
  <c r="G179" i="1" s="1"/>
  <c r="A180" i="1" s="1"/>
  <c r="G180" i="1" s="1"/>
  <c r="A181" i="1" s="1"/>
  <c r="G181" i="1" s="1"/>
  <c r="A182" i="1" s="1"/>
  <c r="G182" i="1" s="1"/>
  <c r="A183" i="1" s="1"/>
  <c r="G183" i="1" s="1"/>
  <c r="A184" i="1" s="1"/>
  <c r="G184" i="1" s="1"/>
  <c r="A185" i="1" s="1"/>
  <c r="G185" i="1" s="1"/>
  <c r="A186" i="1" s="1"/>
  <c r="G186" i="1" s="1"/>
  <c r="A187" i="1" s="1"/>
  <c r="G187" i="1" s="1"/>
  <c r="A188" i="1" s="1"/>
  <c r="G188" i="1" s="1"/>
  <c r="A189" i="1" s="1"/>
  <c r="G189" i="1" s="1"/>
  <c r="A190" i="1" s="1"/>
  <c r="G190" i="1" s="1"/>
  <c r="A191" i="1" s="1"/>
  <c r="G191" i="1" s="1"/>
  <c r="A192" i="1" s="1"/>
  <c r="G192" i="1" s="1"/>
  <c r="A193" i="1" s="1"/>
  <c r="G193" i="1" s="1"/>
  <c r="A194" i="1" s="1"/>
  <c r="G194" i="1" s="1"/>
  <c r="A195" i="1" s="1"/>
  <c r="G195" i="1" s="1"/>
  <c r="A196" i="1" s="1"/>
  <c r="G196" i="1" s="1"/>
  <c r="A197" i="1" s="1"/>
  <c r="G197" i="1" s="1"/>
  <c r="A198" i="1" s="1"/>
  <c r="G198" i="1" s="1"/>
  <c r="A199" i="1" s="1"/>
  <c r="G199" i="1" s="1"/>
  <c r="A200" i="1" s="1"/>
  <c r="G200" i="1" s="1"/>
  <c r="A201" i="1" s="1"/>
  <c r="G201" i="1" s="1"/>
  <c r="A202" i="1" s="1"/>
  <c r="G202" i="1" s="1"/>
  <c r="A203" i="1" s="1"/>
  <c r="G203" i="1" s="1"/>
  <c r="A204" i="1" s="1"/>
  <c r="G204" i="1" s="1"/>
  <c r="A205" i="1" s="1"/>
  <c r="G205" i="1" s="1"/>
  <c r="A206" i="1" s="1"/>
  <c r="G206" i="1" s="1"/>
  <c r="A207" i="1" s="1"/>
  <c r="G207" i="1" s="1"/>
  <c r="A208" i="1" s="1"/>
  <c r="G208" i="1" s="1"/>
  <c r="A209" i="1" s="1"/>
  <c r="G209" i="1" s="1"/>
  <c r="A210" i="1" s="1"/>
  <c r="G210" i="1" s="1"/>
  <c r="A211" i="1" s="1"/>
  <c r="G211" i="1" s="1"/>
  <c r="A212" i="1" s="1"/>
  <c r="G212" i="1" s="1"/>
  <c r="A213" i="1" s="1"/>
  <c r="G213" i="1" s="1"/>
  <c r="A214" i="1" s="1"/>
  <c r="G214" i="1" s="1"/>
  <c r="A215" i="1" s="1"/>
  <c r="G215" i="1" s="1"/>
  <c r="A216" i="1" s="1"/>
  <c r="G216" i="1" s="1"/>
  <c r="A217" i="1" s="1"/>
  <c r="G217" i="1" s="1"/>
  <c r="A218" i="1" s="1"/>
  <c r="G218" i="1" s="1"/>
  <c r="A219" i="1" s="1"/>
  <c r="G219" i="1" s="1"/>
  <c r="A220" i="1" s="1"/>
  <c r="G220" i="1" s="1"/>
  <c r="A221" i="1" s="1"/>
  <c r="G221" i="1" s="1"/>
  <c r="A222" i="1" s="1"/>
  <c r="G222" i="1" s="1"/>
  <c r="A223" i="1" s="1"/>
  <c r="G223" i="1" s="1"/>
  <c r="A224" i="1" s="1"/>
  <c r="G224" i="1" s="1"/>
  <c r="A225" i="1" s="1"/>
  <c r="G225" i="1" s="1"/>
  <c r="A226" i="1" s="1"/>
  <c r="G226" i="1" s="1"/>
  <c r="A227" i="1" s="1"/>
  <c r="G227" i="1" s="1"/>
  <c r="A228" i="1" s="1"/>
  <c r="G228" i="1" s="1"/>
  <c r="A229" i="1" s="1"/>
  <c r="G229" i="1" s="1"/>
  <c r="A230" i="1" s="1"/>
  <c r="G230" i="1" s="1"/>
  <c r="A231" i="1" s="1"/>
  <c r="G231" i="1" s="1"/>
  <c r="A232" i="1" s="1"/>
  <c r="G232" i="1" s="1"/>
  <c r="A233" i="1" s="1"/>
  <c r="G233" i="1" s="1"/>
  <c r="A234" i="1" s="1"/>
  <c r="G234" i="1" s="1"/>
  <c r="A235" i="1" s="1"/>
  <c r="G235" i="1" s="1"/>
  <c r="A236" i="1" s="1"/>
  <c r="G236" i="1" s="1"/>
  <c r="A237" i="1" s="1"/>
  <c r="G237" i="1" s="1"/>
  <c r="A238" i="1" s="1"/>
  <c r="G238" i="1" s="1"/>
  <c r="A239" i="1" s="1"/>
  <c r="G239" i="1" s="1"/>
  <c r="A240" i="1" s="1"/>
  <c r="G240" i="1" s="1"/>
  <c r="A241" i="1" s="1"/>
  <c r="G241" i="1" s="1"/>
  <c r="A242" i="1" s="1"/>
  <c r="G242" i="1" s="1"/>
  <c r="A243" i="1" s="1"/>
  <c r="G243" i="1" s="1"/>
  <c r="A244" i="1" s="1"/>
  <c r="G244" i="1" s="1"/>
  <c r="A245" i="1" s="1"/>
  <c r="G245" i="1" s="1"/>
  <c r="A246" i="1" s="1"/>
  <c r="G246" i="1" s="1"/>
  <c r="A247" i="1" s="1"/>
  <c r="G247" i="1" s="1"/>
  <c r="A248" i="1" s="1"/>
  <c r="G248" i="1" s="1"/>
  <c r="A249" i="1" s="1"/>
  <c r="G249" i="1" s="1"/>
  <c r="A250" i="1" s="1"/>
  <c r="G250" i="1" s="1"/>
  <c r="A251" i="1" s="1"/>
  <c r="G251" i="1" s="1"/>
  <c r="A252" i="1" s="1"/>
  <c r="G252" i="1" s="1"/>
  <c r="A253" i="1" s="1"/>
  <c r="G253" i="1" s="1"/>
  <c r="A254" i="1" s="1"/>
  <c r="G254" i="1" s="1"/>
  <c r="A255" i="1" s="1"/>
  <c r="G255" i="1" s="1"/>
  <c r="A256" i="1" s="1"/>
  <c r="G256" i="1" s="1"/>
  <c r="A257" i="1" s="1"/>
  <c r="G257" i="1" s="1"/>
  <c r="A258" i="1" s="1"/>
  <c r="G258" i="1" s="1"/>
  <c r="A259" i="1" s="1"/>
  <c r="G259" i="1" s="1"/>
  <c r="A260" i="1" s="1"/>
  <c r="G260" i="1" s="1"/>
  <c r="A261" i="1" s="1"/>
  <c r="G261" i="1" s="1"/>
  <c r="A262" i="1" s="1"/>
  <c r="G262" i="1" s="1"/>
  <c r="A263" i="1" s="1"/>
  <c r="G263" i="1" s="1"/>
  <c r="A264" i="1" s="1"/>
  <c r="G264" i="1" s="1"/>
  <c r="A265" i="1" s="1"/>
  <c r="G265" i="1" s="1"/>
  <c r="A266" i="1" s="1"/>
  <c r="G266" i="1" s="1"/>
  <c r="A267" i="1" s="1"/>
  <c r="G267" i="1" s="1"/>
  <c r="A268" i="1" s="1"/>
  <c r="G268" i="1" s="1"/>
  <c r="A269" i="1" s="1"/>
  <c r="G269" i="1" s="1"/>
  <c r="A270" i="1" s="1"/>
  <c r="G270" i="1" s="1"/>
  <c r="A271" i="1" s="1"/>
  <c r="G271" i="1" s="1"/>
  <c r="A272" i="1" s="1"/>
  <c r="G272" i="1" s="1"/>
  <c r="A273" i="1" s="1"/>
  <c r="G273" i="1" s="1"/>
  <c r="A274" i="1" s="1"/>
  <c r="G274" i="1" s="1"/>
  <c r="A275" i="1" s="1"/>
  <c r="G275" i="1" s="1"/>
  <c r="A276" i="1" s="1"/>
  <c r="G276" i="1" s="1"/>
  <c r="A277" i="1" s="1"/>
  <c r="G277" i="1" s="1"/>
  <c r="A278" i="1" s="1"/>
  <c r="G278" i="1" s="1"/>
  <c r="A279" i="1" s="1"/>
  <c r="G279" i="1" s="1"/>
  <c r="A280" i="1" s="1"/>
  <c r="G280" i="1" s="1"/>
  <c r="A281" i="1" s="1"/>
  <c r="G281" i="1" s="1"/>
  <c r="A282" i="1" s="1"/>
  <c r="G282" i="1" s="1"/>
  <c r="A283" i="1" s="1"/>
  <c r="G283" i="1" s="1"/>
  <c r="A284" i="1" s="1"/>
  <c r="G284" i="1" s="1"/>
  <c r="A285" i="1" s="1"/>
  <c r="G285" i="1" s="1"/>
  <c r="A286" i="1" s="1"/>
  <c r="G286" i="1" s="1"/>
  <c r="A287" i="1" s="1"/>
  <c r="G287" i="1" s="1"/>
  <c r="A288" i="1" s="1"/>
  <c r="G288" i="1" s="1"/>
  <c r="A289" i="1" s="1"/>
  <c r="G289" i="1" s="1"/>
  <c r="A290" i="1" s="1"/>
  <c r="G290" i="1" s="1"/>
  <c r="A291" i="1" s="1"/>
  <c r="G291" i="1" s="1"/>
  <c r="A292" i="1" s="1"/>
  <c r="G292" i="1" s="1"/>
  <c r="A293" i="1" s="1"/>
  <c r="G293" i="1" s="1"/>
  <c r="A294" i="1" s="1"/>
  <c r="G294" i="1" s="1"/>
  <c r="A295" i="1" s="1"/>
  <c r="G295" i="1" s="1"/>
  <c r="A296" i="1" s="1"/>
  <c r="G296" i="1" s="1"/>
  <c r="A297" i="1" s="1"/>
  <c r="G297" i="1" s="1"/>
  <c r="A298" i="1" s="1"/>
  <c r="G298" i="1" s="1"/>
  <c r="A299" i="1" s="1"/>
  <c r="G299" i="1" s="1"/>
  <c r="A300" i="1" s="1"/>
  <c r="G300" i="1" s="1"/>
  <c r="A301" i="1" s="1"/>
  <c r="G301" i="1" s="1"/>
  <c r="A302" i="1" s="1"/>
  <c r="G302" i="1" s="1"/>
  <c r="A303" i="1" s="1"/>
  <c r="G303" i="1" s="1"/>
  <c r="A304" i="1" s="1"/>
  <c r="G304" i="1" s="1"/>
  <c r="A305" i="1" s="1"/>
  <c r="G305" i="1" s="1"/>
  <c r="A306" i="1" s="1"/>
  <c r="G306" i="1" s="1"/>
  <c r="A307" i="1" s="1"/>
  <c r="G307" i="1" s="1"/>
  <c r="A308" i="1" s="1"/>
  <c r="G308" i="1" s="1"/>
  <c r="A309" i="1" s="1"/>
  <c r="G309" i="1" s="1"/>
  <c r="A310" i="1" s="1"/>
  <c r="G310" i="1" s="1"/>
  <c r="A311" i="1" s="1"/>
  <c r="G311" i="1" s="1"/>
  <c r="A312" i="1" s="1"/>
  <c r="G312" i="1" s="1"/>
  <c r="A313" i="1" s="1"/>
  <c r="G313" i="1" s="1"/>
  <c r="A314" i="1" s="1"/>
  <c r="G314" i="1" s="1"/>
  <c r="A315" i="1" s="1"/>
  <c r="G315" i="1" s="1"/>
  <c r="A316" i="1" s="1"/>
  <c r="G316" i="1" s="1"/>
  <c r="A317" i="1" s="1"/>
  <c r="G317" i="1" s="1"/>
  <c r="A318" i="1" s="1"/>
  <c r="G318" i="1" s="1"/>
  <c r="A319" i="1" s="1"/>
  <c r="G319" i="1" s="1"/>
  <c r="A320" i="1" s="1"/>
  <c r="G320" i="1" s="1"/>
  <c r="A321" i="1" s="1"/>
  <c r="G321" i="1" s="1"/>
  <c r="A322" i="1" s="1"/>
  <c r="G322" i="1" s="1"/>
  <c r="A323" i="1" s="1"/>
  <c r="G323" i="1" s="1"/>
  <c r="A324" i="1" s="1"/>
  <c r="G324" i="1" s="1"/>
  <c r="A325" i="1" s="1"/>
  <c r="G325" i="1" s="1"/>
  <c r="A326" i="1" s="1"/>
  <c r="G326" i="1" s="1"/>
  <c r="A327" i="1" s="1"/>
  <c r="G327" i="1" s="1"/>
  <c r="A328" i="1" s="1"/>
  <c r="G328" i="1" s="1"/>
  <c r="A329" i="1" s="1"/>
  <c r="G329" i="1" s="1"/>
  <c r="A330" i="1" s="1"/>
  <c r="G330" i="1" s="1"/>
  <c r="A331" i="1" s="1"/>
  <c r="G331" i="1" s="1"/>
  <c r="A332" i="1" s="1"/>
  <c r="G332" i="1" s="1"/>
  <c r="A333" i="1" s="1"/>
  <c r="G333" i="1" s="1"/>
  <c r="A334" i="1" s="1"/>
  <c r="G334" i="1" s="1"/>
  <c r="A335" i="1" s="1"/>
  <c r="G335" i="1" s="1"/>
  <c r="A336" i="1" s="1"/>
  <c r="G336" i="1" s="1"/>
  <c r="A337" i="1" s="1"/>
  <c r="G337" i="1" s="1"/>
  <c r="A338" i="1" s="1"/>
  <c r="G338" i="1" s="1"/>
  <c r="A339" i="1" s="1"/>
  <c r="G339" i="1" s="1"/>
  <c r="A340" i="1" s="1"/>
  <c r="G340" i="1" s="1"/>
  <c r="A341" i="1" s="1"/>
  <c r="G341" i="1" s="1"/>
  <c r="A342" i="1" s="1"/>
  <c r="G342" i="1" s="1"/>
  <c r="A343" i="1" s="1"/>
  <c r="G343" i="1" s="1"/>
  <c r="A344" i="1" s="1"/>
  <c r="G344" i="1" s="1"/>
  <c r="A345" i="1" s="1"/>
  <c r="G345" i="1" s="1"/>
  <c r="A346" i="1" s="1"/>
  <c r="G346" i="1" s="1"/>
  <c r="A347" i="1" s="1"/>
  <c r="G347" i="1" s="1"/>
  <c r="A348" i="1" s="1"/>
  <c r="G348" i="1" s="1"/>
  <c r="A349" i="1" s="1"/>
  <c r="G349" i="1" s="1"/>
  <c r="A350" i="1" s="1"/>
  <c r="G350" i="1" s="1"/>
  <c r="A351" i="1" s="1"/>
  <c r="G351" i="1" s="1"/>
  <c r="A352" i="1" s="1"/>
  <c r="G352" i="1" s="1"/>
  <c r="A353" i="1" s="1"/>
  <c r="G353" i="1" s="1"/>
  <c r="A354" i="1" s="1"/>
  <c r="G354" i="1" s="1"/>
  <c r="A355" i="1" s="1"/>
  <c r="G355" i="1" s="1"/>
  <c r="A356" i="1" s="1"/>
  <c r="G356" i="1" s="1"/>
  <c r="A357" i="1" s="1"/>
  <c r="G357" i="1" s="1"/>
  <c r="A358" i="1" s="1"/>
  <c r="G358" i="1" s="1"/>
  <c r="A359" i="1" s="1"/>
  <c r="G359" i="1" s="1"/>
  <c r="A360" i="1" s="1"/>
  <c r="G360" i="1" s="1"/>
  <c r="A361" i="1" s="1"/>
  <c r="G361" i="1" s="1"/>
  <c r="A362" i="1" s="1"/>
  <c r="G362" i="1" s="1"/>
  <c r="A363" i="1" s="1"/>
  <c r="G363" i="1" s="1"/>
  <c r="A364" i="1" s="1"/>
  <c r="G364" i="1" s="1"/>
  <c r="A365" i="1" s="1"/>
  <c r="G365" i="1" s="1"/>
  <c r="A366" i="1" s="1"/>
  <c r="G366" i="1" s="1"/>
  <c r="A367" i="1" s="1"/>
  <c r="G367" i="1" s="1"/>
  <c r="A368" i="1" s="1"/>
  <c r="G368" i="1" s="1"/>
  <c r="A369" i="1" s="1"/>
  <c r="G369" i="1" s="1"/>
  <c r="A370" i="1" s="1"/>
  <c r="G370" i="1" s="1"/>
  <c r="A371" i="1" s="1"/>
  <c r="G371" i="1" s="1"/>
  <c r="A372" i="1" s="1"/>
  <c r="G372" i="1" s="1"/>
  <c r="A373" i="1" s="1"/>
  <c r="G373" i="1" s="1"/>
  <c r="A374" i="1" s="1"/>
  <c r="G374" i="1" s="1"/>
  <c r="A375" i="1" s="1"/>
  <c r="G375" i="1" s="1"/>
  <c r="A376" i="1" s="1"/>
  <c r="G376" i="1" s="1"/>
  <c r="A377" i="1" s="1"/>
  <c r="G377" i="1" s="1"/>
  <c r="A378" i="1" s="1"/>
  <c r="G378" i="1" s="1"/>
  <c r="A379" i="1" s="1"/>
  <c r="G379" i="1" s="1"/>
  <c r="A380" i="1" s="1"/>
  <c r="G380" i="1" s="1"/>
  <c r="L249" i="1" s="1"/>
  <c r="L250" i="1" s="1"/>
  <c r="A6" i="1"/>
  <c r="G6" i="1" s="1"/>
  <c r="A7" i="1" s="1"/>
  <c r="G7" i="1" s="1"/>
  <c r="A8" i="1" s="1"/>
  <c r="G8" i="1" s="1"/>
  <c r="G5" i="1"/>
  <c r="L254" i="1" l="1"/>
  <c r="N246" i="1"/>
  <c r="N251" i="1" s="1"/>
  <c r="N252" i="1"/>
</calcChain>
</file>

<file path=xl/sharedStrings.xml><?xml version="1.0" encoding="utf-8"?>
<sst xmlns="http://schemas.openxmlformats.org/spreadsheetml/2006/main" count="474" uniqueCount="224">
  <si>
    <t>Cuenta corriente 0170490407</t>
  </si>
  <si>
    <t>Por el mes de Agosto de 2016</t>
  </si>
  <si>
    <t>fecha</t>
  </si>
  <si>
    <t># Cheque</t>
  </si>
  <si>
    <t>Concepto</t>
  </si>
  <si>
    <t>Cargos</t>
  </si>
  <si>
    <t>Abonos</t>
  </si>
  <si>
    <t>Saldo</t>
  </si>
  <si>
    <t>Saldo Anterior</t>
  </si>
  <si>
    <t>Com Chq Librados Pagados</t>
  </si>
  <si>
    <t>I.V.A. Com Chq Librados Pagados</t>
  </si>
  <si>
    <t>Transf</t>
  </si>
  <si>
    <t>De la cta 0170490512 de Forta P/cheque de Hortencia</t>
  </si>
  <si>
    <t>2948252009 Felicitas Preciado Duran</t>
  </si>
  <si>
    <t>1154931386 Héctor Rodrigo Gutiérrez Villa</t>
  </si>
  <si>
    <t>Depósito de la recaudación</t>
  </si>
  <si>
    <t>1246991769 Elfriede Rosa Kass Czerwunski</t>
  </si>
  <si>
    <t>1458498156 Gustavo Gómez Navarro</t>
  </si>
  <si>
    <t>2924451988 José Cruz Montes Méndez</t>
  </si>
  <si>
    <t>2948144672 Refugio López Sabalza</t>
  </si>
  <si>
    <t>Telmex 02619890062803216074 Fact.  Julio</t>
  </si>
  <si>
    <t>Arnoldo Blanco Reyes (aalbañilería y empedrado en la Mazata)</t>
  </si>
  <si>
    <t>Dispersion de Nómina de Proyecto Arq. Ocomo</t>
  </si>
  <si>
    <t>Trasp. De los talleres a la corriente</t>
  </si>
  <si>
    <t>2947566085 Mónica Alejandra Ibarra Macias</t>
  </si>
  <si>
    <t>Maquinaria y Construcciones Rain SA de CV (MONTY)</t>
  </si>
  <si>
    <t>2892754517 Julia González Silva</t>
  </si>
  <si>
    <t>Bmercash Participaciones (devolución de ISR)</t>
  </si>
  <si>
    <t>2960352969 Agripina Carrillo Acevedo</t>
  </si>
  <si>
    <t>072320002567310936 Graciela González Curiel</t>
  </si>
  <si>
    <t>0480855561 Carlos Velez Monteon</t>
  </si>
  <si>
    <t>00101812718 Matha Guadalupe Flores Velasco</t>
  </si>
  <si>
    <t>014320655026489166 Distincta Consultoría Integ.</t>
  </si>
  <si>
    <t>1172736144 Carlos Alfonso Castillo Bernal</t>
  </si>
  <si>
    <t>2824729471 Marco Antonio Fregoso Tavares</t>
  </si>
  <si>
    <t>0170509000 Guadalupe Ramírez Luna</t>
  </si>
  <si>
    <t>2815505283 Augusto González Covarrubias</t>
  </si>
  <si>
    <t>2712971313 Judith Verónica Ramos Ruiz</t>
  </si>
  <si>
    <t>0195567408 Feliciano Barboza Pérez</t>
  </si>
  <si>
    <t>2899449728 Rosalío Martínez Martínez</t>
  </si>
  <si>
    <t>2899349731 Jorge Armando Bañuelos Gutiérrez</t>
  </si>
  <si>
    <t>2823222152 Delia Gómez Bernal</t>
  </si>
  <si>
    <t>0195315190 Héctor Maximiliano López de Léon</t>
  </si>
  <si>
    <t>1456885691 Hugo Enrique González Martínez</t>
  </si>
  <si>
    <t>0199719458 OPS Operadora Panamericana del S</t>
  </si>
  <si>
    <t>2837151470 Erica Lizeth Vargas Rivera</t>
  </si>
  <si>
    <t>Alfonso González Santiago</t>
  </si>
  <si>
    <t>José Antonio Flores González</t>
  </si>
  <si>
    <t>0480855707 Eduardo Ramos Romero</t>
  </si>
  <si>
    <t>Raymundo Francisco Tostado Alvarez del Castillo</t>
  </si>
  <si>
    <t>Julio Israel Gómez Esquivel (reposición de gastos)</t>
  </si>
  <si>
    <t>Provisión p/pago de ISR retenido 2da quinc julio</t>
  </si>
  <si>
    <t>2948170622 Hugo Ivan de León Murillo</t>
  </si>
  <si>
    <t>2832007878 Agustin Eduardo Godinez Huerta</t>
  </si>
  <si>
    <t>0448448353 Tracsa SAPI SA de CV</t>
  </si>
  <si>
    <t>Banamex 002320700843716788 Yojai Alejandro Trejo Cruz</t>
  </si>
  <si>
    <t>0146966470 Higinio Robles Ruiz</t>
  </si>
  <si>
    <t>1199697349 José Martín Bailón Márquez</t>
  </si>
  <si>
    <t>1473873587 Lucía Dóminguez Ventura</t>
  </si>
  <si>
    <t>1446919685 Miguel Corona Sánchez</t>
  </si>
  <si>
    <t>1124542339 José Manuel Santillan Ruelas</t>
  </si>
  <si>
    <t>2995775868 Bianca Amparo Murillo Velázquez</t>
  </si>
  <si>
    <t xml:space="preserve">2996936628 Mónica Gutiérrez Siordia </t>
  </si>
  <si>
    <t>Angela Rosa Arellano Grajeda (comida Fuerza U)</t>
  </si>
  <si>
    <t>0101812718 Martha Guadalupe Flores Velasco</t>
  </si>
  <si>
    <t>2771123858 José Francisco Olmos Escatel</t>
  </si>
  <si>
    <t>1421443623 Seferino Valderrama Díaz</t>
  </si>
  <si>
    <t>0196158196 Herculano Castorena Arce</t>
  </si>
  <si>
    <t>0195631106 José federico Ledesma Moran</t>
  </si>
  <si>
    <t>0179788719 CR Formas SA de CV</t>
  </si>
  <si>
    <t>0136536646 Super Servicio 5 Minas SA de CV</t>
  </si>
  <si>
    <t>2837155166 Nereyda Luisa Cervantes Gómez</t>
  </si>
  <si>
    <t>0169850279 Moises Isrrael Pineda Parra</t>
  </si>
  <si>
    <t>Alejandra Gutiérrez Siordia</t>
  </si>
  <si>
    <t>2952782081 Pablo Fajardo Montes</t>
  </si>
  <si>
    <t>2733779378 Cecilia Aguilar Meza</t>
  </si>
  <si>
    <t>Adolfo Mendez Mejía</t>
  </si>
  <si>
    <t>Karla Lizeth Bautista Rodarte</t>
  </si>
  <si>
    <t>Verónica Fajardo Gutiérrez</t>
  </si>
  <si>
    <t>Oscar Christian Giovani Montes Espino</t>
  </si>
  <si>
    <t>Karla Jhoselinne Fajardo Gutiérrez</t>
  </si>
  <si>
    <t>1441585622 Ruth Gabriela Pérez Brieño</t>
  </si>
  <si>
    <t>1252458063 Gilberto Carrillo Corona</t>
  </si>
  <si>
    <t>Jazmin Guadalupe Romero Hernández</t>
  </si>
  <si>
    <t>1269673091 Pedro Abundis García</t>
  </si>
  <si>
    <t>2687966822 Elsa Elizabeth Rodriguez Figueroa</t>
  </si>
  <si>
    <t>Itzanami Elizabeth Ruiz Preciado</t>
  </si>
  <si>
    <t>Bmercash Participaciones</t>
  </si>
  <si>
    <t>1470826391 José de Jesús García Medina</t>
  </si>
  <si>
    <t>00191604902 Sistema DIF Municipal</t>
  </si>
  <si>
    <t>Trasp. De la de proyecto Arqueológico Ocomo</t>
  </si>
  <si>
    <t>Banorte 072326002272362804 Marisol Becerra G.</t>
  </si>
  <si>
    <t>Azteca 127320013273373033 Arturo Arquieta V.</t>
  </si>
  <si>
    <t xml:space="preserve">Banorte 072320005310928666 Luis Manuel Vélez </t>
  </si>
  <si>
    <t>Azteca 127320013896517085 Zaira Evangelina Castro</t>
  </si>
  <si>
    <t>Bancoppel 137821102113236850 Delfino Rendón S</t>
  </si>
  <si>
    <t>Azteca 127320013696359634 Fco. Carlos Salas C.</t>
  </si>
  <si>
    <t>Azteca 127326013878452777 Martin Mancillas Mora</t>
  </si>
  <si>
    <t>Azteca 127326013878470076 Sebastian Hernández Arias</t>
  </si>
  <si>
    <t>Azteca 127320013173312644 Santos Santiago Olmedo</t>
  </si>
  <si>
    <t>Azteca 127320013752417300 Hugo Juarez Flores</t>
  </si>
  <si>
    <t>Banamex 002320700784475308 Marleny del Rocio Hurtado Tavares</t>
  </si>
  <si>
    <t>Dispersión Nómina de Base</t>
  </si>
  <si>
    <t>Dispersión Nómina Seguridad pública</t>
  </si>
  <si>
    <t>Dispersión Nómina pensionados</t>
  </si>
  <si>
    <t>Dispersión Nómina Agua Potable</t>
  </si>
  <si>
    <t>Dispersión Nómina Eventuales</t>
  </si>
  <si>
    <t>Dispersión Nómina Campaña de Limpieza</t>
  </si>
  <si>
    <t>Dispersión Proyecto Arquelógico Ocomo</t>
  </si>
  <si>
    <t>Dispersión Nómina Palacio de Ocomo</t>
  </si>
  <si>
    <t>Dispersión extras</t>
  </si>
  <si>
    <t>Gustavo Estrada Ruiz (complemento de Volteo)</t>
  </si>
  <si>
    <t>Comisión Federal de Electricidad</t>
  </si>
  <si>
    <t>Comisión por certificación de cheque 3074</t>
  </si>
  <si>
    <t>IVA de Comisión por certificación de cheque 3074</t>
  </si>
  <si>
    <t>Mireya Esmeralda Plascencia Garcia (finiquito)</t>
  </si>
  <si>
    <t>0448448353 TRACSA SAPI SA DE CV</t>
  </si>
  <si>
    <t>Banorte pago de ATP en Etzatlán, Jal.</t>
  </si>
  <si>
    <t>2902074001 Juan José Bernal Preciado (ptmo)</t>
  </si>
  <si>
    <t>2903951790 Arturo Nolasco Valle (préstamo)</t>
  </si>
  <si>
    <t>Azteca 127326013878470076 Sebastian Hernández Arias (préstamo)</t>
  </si>
  <si>
    <t>Depósito de la recaudación (ch. de otro banco)</t>
  </si>
  <si>
    <t>Aportación p/arreglo de camino Pta. De Pericos</t>
  </si>
  <si>
    <t>Póliza de Seguro 0970605036 Camión C. Valles</t>
  </si>
  <si>
    <t>José Antonio Uribe Bernal</t>
  </si>
  <si>
    <t>1258867593 Antonio Noe Aldaz Velez</t>
  </si>
  <si>
    <t>1199609024 Juana Castañeda Luquin</t>
  </si>
  <si>
    <t>2974576179 Eduardo Aviña Zúñiga</t>
  </si>
  <si>
    <t>0135312590 Ricardo Vizcarra Pérez</t>
  </si>
  <si>
    <t>0196158196 Herculanop Castorena Arce</t>
  </si>
  <si>
    <t>1122706660 Juan Carlos Bernal Rico</t>
  </si>
  <si>
    <t>0480852376 Mat P/cont. y tlap. Aviña</t>
  </si>
  <si>
    <t>0135824095 Fermín Zúñiga Días</t>
  </si>
  <si>
    <t>0101812718 Martha Gpe. Flores Velasco</t>
  </si>
  <si>
    <t>0188764018 Guillermo Martínez García</t>
  </si>
  <si>
    <t>0195315190 Héctor Maximiliano López de León</t>
  </si>
  <si>
    <t>0144531868 comercializadora Elec. Monjarraz</t>
  </si>
  <si>
    <t>1168328331 Carlos Eduardo Argeli Vázquez G.</t>
  </si>
  <si>
    <t>Santander 014320655026489166 Distincta</t>
  </si>
  <si>
    <t>2994202783 Manuel Paredes Guevara (préstamo)</t>
  </si>
  <si>
    <t>2994202775 José Efrain Sierra Espinoza (préstamo)</t>
  </si>
  <si>
    <t>0164166426 Victor Hugo Pérez Topete</t>
  </si>
  <si>
    <t>2790570575 Sayda Illan Lara</t>
  </si>
  <si>
    <t>2940304131 Mireya Esmeralda Plascencia García</t>
  </si>
  <si>
    <t>Depósito</t>
  </si>
  <si>
    <t>El porvenir de Ameca</t>
  </si>
  <si>
    <t>0107104448 Eduardo Ron Ramos</t>
  </si>
  <si>
    <t>0144122178 Mario Camarena González Rubio</t>
  </si>
  <si>
    <t>2712217597 Lorenzo Miguel Aldaz Velez</t>
  </si>
  <si>
    <t>2790575828 Everardo Medina Flores</t>
  </si>
  <si>
    <t>2712971801 Miguel Carlos Davalos Salcedo</t>
  </si>
  <si>
    <t>2712971569 Miguel Rafael de la Torre García</t>
  </si>
  <si>
    <t>1293206173 Fausto Rafael Rodríguez Arquieta</t>
  </si>
  <si>
    <t>2923460193 Martín Daniel Fregoso Barboza</t>
  </si>
  <si>
    <t>2712211386 Jorge Parra Aguayo</t>
  </si>
  <si>
    <t>2712213907 Jesus Ricardo Mariscal Morales</t>
  </si>
  <si>
    <t>2712216922 Cesar Illan Arias</t>
  </si>
  <si>
    <t>2790577235 Cesar Omar Carrillo Muñoz</t>
  </si>
  <si>
    <t>2703969894 Flavio Cesar Guriérrez Isiordia</t>
  </si>
  <si>
    <t>1123322106 Oscar Humberto Robles Venegas</t>
  </si>
  <si>
    <t>2712216868 Carlos Alejandro Fregoso Medrano</t>
  </si>
  <si>
    <t>2601145592 Carlos Rafael Fregoso Barboza</t>
  </si>
  <si>
    <t>2707023439 Edgar Fernando Bernal Estrada</t>
  </si>
  <si>
    <t>2790570494 María Dolores Gómez Santiago</t>
  </si>
  <si>
    <t>2712973669 Luz Elena Gómez Rico</t>
  </si>
  <si>
    <t>2712215977 José Covarrubias Valencia</t>
  </si>
  <si>
    <t>2790576492 Abigail Barajas de la Torre</t>
  </si>
  <si>
    <t>0198801363 Obed Melchor Navarro</t>
  </si>
  <si>
    <t>2606671926 Alan Marcos Mata Covarrubias</t>
  </si>
  <si>
    <t>0196465978 Victor Manuel Soltero Juárez</t>
  </si>
  <si>
    <t>2863642283 Samuel Mateo Guadarrama</t>
  </si>
  <si>
    <t>2831482157 Esther Bacilio Ramos</t>
  </si>
  <si>
    <t>2902073919 Carlos Alfredo Rojas Huerta</t>
  </si>
  <si>
    <t>Depósito de la Recaudación</t>
  </si>
  <si>
    <t>2994243056 Joaquina González Santiago</t>
  </si>
  <si>
    <t>1280488372 Graciela Preciado Bernal (préstamo)</t>
  </si>
  <si>
    <t>Depósito de "El Porvenir de Ameca"</t>
  </si>
  <si>
    <t>2902074036 Juan Martínez Cruz (préstamo)</t>
  </si>
  <si>
    <t>2902074184 J. Jesús Ramírez García (préstamo)</t>
  </si>
  <si>
    <t>0191604902 Sistema DIF Municipal</t>
  </si>
  <si>
    <t>Dep.de Miguel A. Alfaro Sigala por cooperación de Tequila Cuervo y/o Azul Agricultura p/arreglo camino a Pericos</t>
  </si>
  <si>
    <t>2902073927 Vicente Tellez Gómez (préstamo)</t>
  </si>
  <si>
    <t>Gustavo Ulises Gómez Briones</t>
  </si>
  <si>
    <t>Adan Ruiz Nuñez</t>
  </si>
  <si>
    <t>0453210960 Maqui-USA, S.A.  De C.V.</t>
  </si>
  <si>
    <t>0168755132 Victor Erick Castellanos Becerra</t>
  </si>
  <si>
    <t>0480844461 Carlos Velez Monteon</t>
  </si>
  <si>
    <t>cheques en tránsito</t>
  </si>
  <si>
    <t>Fecha</t>
  </si>
  <si>
    <t>Número</t>
  </si>
  <si>
    <t>Importe</t>
  </si>
  <si>
    <t>Nombre</t>
  </si>
  <si>
    <t>0195631106 José Federíco Ledesma Moran</t>
  </si>
  <si>
    <t>0136536646 Super Servicio 5 Minas S.A. de C.V.</t>
  </si>
  <si>
    <t>1130546976 Cesar Maklao González López</t>
  </si>
  <si>
    <t>0195000440 Juan Armando Salgado Segura</t>
  </si>
  <si>
    <t>0480857165 Ignacio Tellez González</t>
  </si>
  <si>
    <t>Banorte 072320002130948214 Verónica Cisneros Galvez</t>
  </si>
  <si>
    <t>Banamex 002320900540257764 Bertha Alicia Flores Velasco</t>
  </si>
  <si>
    <t>1247001754 José Guadalupe Alvarez Sandoval</t>
  </si>
  <si>
    <t>0136346030 Jorge Luis Viruete Gómez (fact 183)</t>
  </si>
  <si>
    <t>Santander 014320200048873626 Diego Mora N.</t>
  </si>
  <si>
    <t>1258432449 Isidro Sandoval Arvizu</t>
  </si>
  <si>
    <t>2da quinc oct</t>
  </si>
  <si>
    <t>ISR POR PAGAR</t>
  </si>
  <si>
    <t>1492749351 Salvador Hernández Ramírez (préstamo)</t>
  </si>
  <si>
    <t>1a quinc oct</t>
  </si>
  <si>
    <t>1a quinc  nov</t>
  </si>
  <si>
    <t>2da quinc  nov</t>
  </si>
  <si>
    <t>0136346030 Jorge Luis Viruete Gómez (fact 185)</t>
  </si>
  <si>
    <t>1a quinc  dic</t>
  </si>
  <si>
    <t>2da quinc  dic</t>
  </si>
  <si>
    <t>1a quinc Julio 2016</t>
  </si>
  <si>
    <t>0153984206 Camionera de Jalisco SA de CV</t>
  </si>
  <si>
    <t>2da quinc Julio 2016</t>
  </si>
  <si>
    <t>SALDO EN BANCOS</t>
  </si>
  <si>
    <t>SALDO EN LIBROS</t>
  </si>
  <si>
    <t>DIFERENCIA</t>
  </si>
  <si>
    <t>CHEQUES EN TRANSITO</t>
  </si>
  <si>
    <t>Dispersión Nómina Ocomo</t>
  </si>
  <si>
    <t>Dispersión Nómina Extras y Eventuales</t>
  </si>
  <si>
    <t>Traspaso entre cuentas propias Ocomo Pago raya</t>
  </si>
  <si>
    <t>Traspaso entre cuentas de Forta</t>
  </si>
  <si>
    <t>José Francisco Gallegos Pérez (Rep. De gastos)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</si>
</sst>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/>
    <xf numFmtId="17" fontId="2" fillId="0" borderId="0" xfId="1" applyNumberFormat="1" applyFont="1" applyAlignment="1">
      <alignment horizontal="center"/>
    </xf>
    <xf numFmtId="17" fontId="2" fillId="0" borderId="0" xfId="1" applyNumberFormat="1" applyFont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43" fontId="0" fillId="0" borderId="1" xfId="1" applyFont="1" applyBorder="1" applyAlignment="1">
      <alignment horizontal="center"/>
    </xf>
    <xf numFmtId="43" fontId="0" fillId="0" borderId="0" xfId="1" applyFont="1" applyBorder="1" applyAlignment="1">
      <alignment vertical="center"/>
    </xf>
    <xf numFmtId="0" fontId="0" fillId="0" borderId="0" xfId="1" applyNumberFormat="1" applyFont="1"/>
    <xf numFmtId="43" fontId="2" fillId="0" borderId="0" xfId="1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14" fontId="0" fillId="0" borderId="1" xfId="1" applyNumberFormat="1" applyFont="1" applyFill="1" applyBorder="1"/>
    <xf numFmtId="0" fontId="0" fillId="0" borderId="1" xfId="1" applyNumberFormat="1" applyFont="1" applyFill="1" applyBorder="1"/>
    <xf numFmtId="43" fontId="0" fillId="0" borderId="1" xfId="1" applyFont="1" applyFill="1" applyBorder="1" applyAlignment="1">
      <alignment horizontal="justify"/>
    </xf>
    <xf numFmtId="43" fontId="0" fillId="0" borderId="1" xfId="1" applyFont="1" applyFill="1" applyBorder="1"/>
    <xf numFmtId="43" fontId="0" fillId="0" borderId="0" xfId="1" applyFont="1" applyAlignment="1">
      <alignment vertical="center"/>
    </xf>
    <xf numFmtId="0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1" xfId="1" applyFont="1" applyFill="1" applyBorder="1" applyAlignment="1">
      <alignment horizontal="justify" vertical="center"/>
    </xf>
    <xf numFmtId="0" fontId="3" fillId="0" borderId="1" xfId="0" applyFont="1" applyFill="1" applyBorder="1"/>
    <xf numFmtId="43" fontId="0" fillId="0" borderId="1" xfId="1" quotePrefix="1" applyFont="1" applyFill="1" applyBorder="1" applyAlignment="1">
      <alignment horizontal="justify"/>
    </xf>
    <xf numFmtId="0" fontId="0" fillId="0" borderId="1" xfId="1" applyNumberFormat="1" applyFont="1" applyFill="1" applyBorder="1" applyAlignment="1">
      <alignment horizontal="justify"/>
    </xf>
    <xf numFmtId="43" fontId="0" fillId="0" borderId="2" xfId="1" applyFont="1" applyFill="1" applyBorder="1"/>
    <xf numFmtId="0" fontId="0" fillId="0" borderId="0" xfId="1" applyNumberFormat="1" applyFont="1" applyBorder="1"/>
    <xf numFmtId="43" fontId="0" fillId="0" borderId="0" xfId="1" applyFont="1" applyBorder="1"/>
    <xf numFmtId="43" fontId="0" fillId="0" borderId="3" xfId="1" applyFont="1" applyFill="1" applyBorder="1"/>
    <xf numFmtId="14" fontId="0" fillId="0" borderId="0" xfId="1" applyNumberFormat="1" applyFont="1" applyBorder="1" applyAlignment="1">
      <alignment vertical="center"/>
    </xf>
    <xf numFmtId="0" fontId="0" fillId="0" borderId="0" xfId="1" applyNumberFormat="1" applyFont="1" applyFill="1" applyBorder="1"/>
    <xf numFmtId="43" fontId="2" fillId="0" borderId="0" xfId="1" applyFont="1" applyBorder="1"/>
    <xf numFmtId="43" fontId="0" fillId="0" borderId="1" xfId="1" applyFont="1" applyFill="1" applyBorder="1" applyAlignment="1">
      <alignment horizontal="fill"/>
    </xf>
    <xf numFmtId="4" fontId="4" fillId="0" borderId="0" xfId="0" applyNumberFormat="1" applyFont="1" applyBorder="1"/>
    <xf numFmtId="43" fontId="0" fillId="0" borderId="0" xfId="1" applyFont="1" applyFill="1"/>
    <xf numFmtId="14" fontId="0" fillId="0" borderId="1" xfId="1" applyNumberFormat="1" applyFont="1" applyFill="1" applyBorder="1" applyAlignment="1">
      <alignment horizontal="justify" vertical="center"/>
    </xf>
    <xf numFmtId="14" fontId="0" fillId="0" borderId="1" xfId="1" quotePrefix="1" applyNumberFormat="1" applyFont="1" applyFill="1" applyBorder="1" applyAlignment="1">
      <alignment horizontal="justify" vertical="center"/>
    </xf>
    <xf numFmtId="14" fontId="0" fillId="0" borderId="1" xfId="1" applyNumberFormat="1" applyFont="1" applyFill="1" applyBorder="1" applyAlignment="1">
      <alignment horizontal="justify"/>
    </xf>
    <xf numFmtId="43" fontId="0" fillId="2" borderId="1" xfId="1" applyFont="1" applyFill="1" applyBorder="1"/>
    <xf numFmtId="43" fontId="0" fillId="0" borderId="1" xfId="1" applyFont="1" applyFill="1" applyBorder="1" applyAlignment="1">
      <alignment horizontal="center" vertical="center"/>
    </xf>
    <xf numFmtId="14" fontId="0" fillId="0" borderId="1" xfId="1" applyNumberFormat="1" applyFont="1" applyFill="1" applyBorder="1" applyAlignment="1">
      <alignment vertical="center"/>
    </xf>
    <xf numFmtId="0" fontId="0" fillId="0" borderId="0" xfId="0" applyFill="1"/>
    <xf numFmtId="0" fontId="3" fillId="0" borderId="1" xfId="0" quotePrefix="1" applyFont="1" applyFill="1" applyBorder="1"/>
    <xf numFmtId="0" fontId="3" fillId="0" borderId="1" xfId="0" quotePrefix="1" applyFont="1" applyFill="1" applyBorder="1" applyAlignment="1">
      <alignment horizontal="justify"/>
    </xf>
    <xf numFmtId="14" fontId="0" fillId="0" borderId="0" xfId="1" applyNumberFormat="1" applyFont="1" applyFill="1" applyBorder="1" applyAlignment="1">
      <alignment vertical="center"/>
    </xf>
    <xf numFmtId="0" fontId="0" fillId="0" borderId="1" xfId="1" applyNumberFormat="1" applyFont="1" applyBorder="1" applyAlignment="1">
      <alignment horizontal="justify"/>
    </xf>
    <xf numFmtId="43" fontId="2" fillId="0" borderId="1" xfId="1" applyFont="1" applyBorder="1"/>
    <xf numFmtId="4" fontId="4" fillId="0" borderId="0" xfId="0" applyNumberFormat="1" applyFont="1"/>
    <xf numFmtId="43" fontId="0" fillId="2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TA%20CORR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5"/>
      <sheetName val="NOVIEMBRE 2015"/>
      <sheetName val="DICIEMBRE 2015"/>
      <sheetName val="ENERO 2016"/>
      <sheetName val="FEBRERO 2016"/>
      <sheetName val="MARZO 2016 "/>
      <sheetName val="ABRIL 2016 "/>
      <sheetName val="MAYO 2016"/>
      <sheetName val="JUNIO 2016"/>
      <sheetName val="JULIO 2016 "/>
      <sheetName val="AGOSTO 2016  "/>
      <sheetName val="SEPTIEMBRE 2016 "/>
      <sheetName val="OCTUBRE 2016"/>
      <sheetName val="NOVIEMBRE 2016 "/>
      <sheetName val="DICIEMBRE 2016 "/>
      <sheetName val="ENERO 2017"/>
      <sheetName val="FEBRERO 2017"/>
      <sheetName val="MARZO 2017"/>
      <sheetName val="ABRIL 2017 "/>
      <sheetName val="MAYO 2017 "/>
      <sheetName val="JUNIO 2017 "/>
      <sheetName val="JULIO 2017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9">
          <cell r="G269">
            <v>-318876.35000000079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2"/>
  <sheetViews>
    <sheetView tabSelected="1" topLeftCell="A151" zoomScaleNormal="100" workbookViewId="0">
      <selection activeCell="D163" sqref="D163"/>
    </sheetView>
  </sheetViews>
  <sheetFormatPr baseColWidth="10" defaultRowHeight="15" x14ac:dyDescent="0.25"/>
  <cols>
    <col min="1" max="1" width="1.5703125" style="3" customWidth="1"/>
    <col min="2" max="2" width="11.5703125" style="3" customWidth="1"/>
    <col min="3" max="3" width="11.140625" style="10" customWidth="1"/>
    <col min="4" max="4" width="43.85546875" style="3" customWidth="1"/>
    <col min="5" max="6" width="14.140625" style="3" bestFit="1" customWidth="1"/>
    <col min="7" max="8" width="15.7109375" style="3" customWidth="1"/>
    <col min="9" max="9" width="16.85546875" style="3" bestFit="1" customWidth="1"/>
    <col min="10" max="10" width="14" style="3" customWidth="1"/>
    <col min="11" max="11" width="26.5703125" style="3" bestFit="1" customWidth="1"/>
    <col min="12" max="12" width="15.85546875" style="3" bestFit="1" customWidth="1"/>
    <col min="13" max="13" width="13.140625" style="3" bestFit="1" customWidth="1"/>
    <col min="14" max="14" width="13.42578125" style="3" customWidth="1"/>
    <col min="15" max="16" width="11.5703125" style="3" bestFit="1" customWidth="1"/>
    <col min="17" max="17" width="13.140625" style="3" bestFit="1" customWidth="1"/>
    <col min="18" max="18" width="11.42578125" style="3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1" x14ac:dyDescent="0.25">
      <c r="A2" s="4" t="s">
        <v>1</v>
      </c>
      <c r="B2" s="4"/>
      <c r="C2" s="4"/>
      <c r="D2" s="4"/>
      <c r="E2" s="4"/>
      <c r="F2" s="4"/>
      <c r="G2" s="4"/>
      <c r="H2" s="5"/>
    </row>
    <row r="4" spans="1:11" x14ac:dyDescent="0.25"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/>
      <c r="I4" s="10"/>
    </row>
    <row r="5" spans="1:11" s="3" customFormat="1" x14ac:dyDescent="0.25">
      <c r="C5" s="10"/>
      <c r="D5" s="2" t="s">
        <v>8</v>
      </c>
      <c r="G5" s="3">
        <f>'[1]JULIO 2016 '!G269</f>
        <v>-318876.35000000079</v>
      </c>
      <c r="H5" s="11"/>
      <c r="I5" s="12"/>
      <c r="J5" s="2"/>
      <c r="K5" s="2"/>
    </row>
    <row r="6" spans="1:11" s="3" customFormat="1" x14ac:dyDescent="0.25">
      <c r="A6" s="3">
        <f>G5</f>
        <v>-318876.35000000079</v>
      </c>
      <c r="B6" s="13">
        <v>42583</v>
      </c>
      <c r="C6" s="14"/>
      <c r="D6" s="15" t="s">
        <v>9</v>
      </c>
      <c r="E6" s="16">
        <v>400</v>
      </c>
      <c r="F6" s="16"/>
      <c r="G6" s="6">
        <f>A6-E6+F6</f>
        <v>-319276.35000000079</v>
      </c>
    </row>
    <row r="7" spans="1:11" s="3" customFormat="1" ht="15.75" customHeight="1" x14ac:dyDescent="0.25">
      <c r="A7" s="3">
        <f t="shared" ref="A7:A70" si="0">G6</f>
        <v>-319276.35000000079</v>
      </c>
      <c r="B7" s="13">
        <v>42583</v>
      </c>
      <c r="C7" s="14"/>
      <c r="D7" s="15" t="s">
        <v>10</v>
      </c>
      <c r="E7" s="16">
        <v>64</v>
      </c>
      <c r="F7" s="16"/>
      <c r="G7" s="6">
        <f t="shared" ref="G7:G70" si="1">A7-E7+F7</f>
        <v>-319340.35000000079</v>
      </c>
    </row>
    <row r="8" spans="1:11" s="3" customFormat="1" ht="30" x14ac:dyDescent="0.25">
      <c r="A8" s="3">
        <f t="shared" si="0"/>
        <v>-319340.35000000079</v>
      </c>
      <c r="B8" s="13">
        <v>42583</v>
      </c>
      <c r="C8" s="14" t="s">
        <v>11</v>
      </c>
      <c r="D8" s="15" t="s">
        <v>12</v>
      </c>
      <c r="E8" s="16"/>
      <c r="F8" s="16">
        <v>50000</v>
      </c>
      <c r="G8" s="6">
        <f t="shared" si="1"/>
        <v>-269340.35000000079</v>
      </c>
    </row>
    <row r="9" spans="1:11" s="3" customFormat="1" x14ac:dyDescent="0.25">
      <c r="A9" s="3">
        <f t="shared" si="0"/>
        <v>-269340.35000000079</v>
      </c>
      <c r="B9" s="13">
        <v>42583</v>
      </c>
      <c r="C9" s="14" t="s">
        <v>11</v>
      </c>
      <c r="D9" s="15" t="s">
        <v>13</v>
      </c>
      <c r="E9" s="16">
        <v>1600</v>
      </c>
      <c r="F9" s="16"/>
      <c r="G9" s="6">
        <f t="shared" si="1"/>
        <v>-270940.35000000079</v>
      </c>
    </row>
    <row r="10" spans="1:11" s="3" customFormat="1" x14ac:dyDescent="0.25">
      <c r="A10" s="3">
        <f t="shared" si="0"/>
        <v>-270940.35000000079</v>
      </c>
      <c r="B10" s="13">
        <v>42583</v>
      </c>
      <c r="C10" s="14" t="s">
        <v>11</v>
      </c>
      <c r="D10" s="15" t="s">
        <v>14</v>
      </c>
      <c r="E10" s="16">
        <v>1000</v>
      </c>
      <c r="F10" s="16"/>
      <c r="G10" s="6">
        <f t="shared" si="1"/>
        <v>-271940.35000000079</v>
      </c>
    </row>
    <row r="11" spans="1:11" s="3" customFormat="1" x14ac:dyDescent="0.25">
      <c r="A11" s="3">
        <f t="shared" si="0"/>
        <v>-271940.35000000079</v>
      </c>
      <c r="B11" s="13">
        <v>42584</v>
      </c>
      <c r="C11" s="14"/>
      <c r="D11" s="15" t="s">
        <v>15</v>
      </c>
      <c r="E11" s="16"/>
      <c r="F11" s="16">
        <v>17806.349999999999</v>
      </c>
      <c r="G11" s="6">
        <f t="shared" si="1"/>
        <v>-254134.00000000079</v>
      </c>
    </row>
    <row r="12" spans="1:11" s="3" customFormat="1" ht="15" customHeight="1" x14ac:dyDescent="0.25">
      <c r="A12" s="17">
        <f t="shared" si="0"/>
        <v>-254134.00000000079</v>
      </c>
      <c r="B12" s="13">
        <v>42584</v>
      </c>
      <c r="C12" s="18"/>
      <c r="D12" s="15" t="s">
        <v>15</v>
      </c>
      <c r="E12" s="19"/>
      <c r="F12" s="16">
        <v>22580.78</v>
      </c>
      <c r="G12" s="20">
        <f t="shared" si="1"/>
        <v>-231553.22000000079</v>
      </c>
    </row>
    <row r="13" spans="1:11" s="3" customFormat="1" x14ac:dyDescent="0.25">
      <c r="A13" s="3">
        <f t="shared" si="0"/>
        <v>-231553.22000000079</v>
      </c>
      <c r="B13" s="13">
        <v>42584</v>
      </c>
      <c r="C13" s="14"/>
      <c r="D13" s="15" t="s">
        <v>15</v>
      </c>
      <c r="E13" s="16"/>
      <c r="F13" s="16">
        <v>17324.400000000001</v>
      </c>
      <c r="G13" s="6">
        <f t="shared" si="1"/>
        <v>-214228.82000000079</v>
      </c>
    </row>
    <row r="14" spans="1:11" s="3" customFormat="1" x14ac:dyDescent="0.25">
      <c r="A14" s="3">
        <f t="shared" si="0"/>
        <v>-214228.82000000079</v>
      </c>
      <c r="B14" s="13">
        <v>42584</v>
      </c>
      <c r="C14" s="14" t="s">
        <v>11</v>
      </c>
      <c r="D14" s="15" t="s">
        <v>16</v>
      </c>
      <c r="E14" s="16">
        <v>3000</v>
      </c>
      <c r="F14" s="16"/>
      <c r="G14" s="6">
        <f t="shared" si="1"/>
        <v>-217228.82000000079</v>
      </c>
    </row>
    <row r="15" spans="1:11" s="3" customFormat="1" x14ac:dyDescent="0.25">
      <c r="A15" s="17">
        <f t="shared" si="0"/>
        <v>-217228.82000000079</v>
      </c>
      <c r="B15" s="13">
        <v>42584</v>
      </c>
      <c r="C15" s="18" t="s">
        <v>11</v>
      </c>
      <c r="D15" s="15" t="s">
        <v>17</v>
      </c>
      <c r="E15" s="19">
        <v>2000</v>
      </c>
      <c r="F15" s="19"/>
      <c r="G15" s="20">
        <f t="shared" si="1"/>
        <v>-219228.82000000079</v>
      </c>
    </row>
    <row r="16" spans="1:11" s="3" customFormat="1" ht="15" customHeight="1" x14ac:dyDescent="0.25">
      <c r="A16" s="17">
        <f t="shared" si="0"/>
        <v>-219228.82000000079</v>
      </c>
      <c r="B16" s="13">
        <v>42584</v>
      </c>
      <c r="C16" s="18" t="s">
        <v>11</v>
      </c>
      <c r="D16" s="15" t="s">
        <v>18</v>
      </c>
      <c r="E16" s="19">
        <v>600</v>
      </c>
      <c r="F16" s="19"/>
      <c r="G16" s="20">
        <f t="shared" si="1"/>
        <v>-219828.82000000079</v>
      </c>
    </row>
    <row r="17" spans="1:7" s="3" customFormat="1" ht="15" customHeight="1" x14ac:dyDescent="0.25">
      <c r="A17" s="17">
        <f t="shared" si="0"/>
        <v>-219828.82000000079</v>
      </c>
      <c r="B17" s="13">
        <v>42584</v>
      </c>
      <c r="C17" s="18" t="s">
        <v>11</v>
      </c>
      <c r="D17" s="15" t="s">
        <v>19</v>
      </c>
      <c r="E17" s="19">
        <v>1000</v>
      </c>
      <c r="F17" s="16"/>
      <c r="G17" s="20">
        <f t="shared" si="1"/>
        <v>-220828.82000000079</v>
      </c>
    </row>
    <row r="18" spans="1:7" s="3" customFormat="1" x14ac:dyDescent="0.25">
      <c r="A18" s="17">
        <f t="shared" si="0"/>
        <v>-220828.82000000079</v>
      </c>
      <c r="B18" s="13">
        <v>42584</v>
      </c>
      <c r="C18" s="18" t="s">
        <v>11</v>
      </c>
      <c r="D18" s="15" t="s">
        <v>20</v>
      </c>
      <c r="E18" s="19">
        <v>22298.16</v>
      </c>
      <c r="F18" s="16"/>
      <c r="G18" s="20">
        <f t="shared" si="1"/>
        <v>-243126.9800000008</v>
      </c>
    </row>
    <row r="19" spans="1:7" s="3" customFormat="1" ht="30" x14ac:dyDescent="0.25">
      <c r="A19" s="17">
        <f t="shared" si="0"/>
        <v>-243126.9800000008</v>
      </c>
      <c r="B19" s="13">
        <v>42584</v>
      </c>
      <c r="C19" s="14">
        <v>3054</v>
      </c>
      <c r="D19" s="15" t="s">
        <v>21</v>
      </c>
      <c r="E19" s="16">
        <v>1650</v>
      </c>
      <c r="F19" s="19"/>
      <c r="G19" s="20">
        <f t="shared" si="1"/>
        <v>-244776.9800000008</v>
      </c>
    </row>
    <row r="20" spans="1:7" s="3" customFormat="1" ht="15" customHeight="1" x14ac:dyDescent="0.25">
      <c r="A20" s="17">
        <f t="shared" si="0"/>
        <v>-244776.9800000008</v>
      </c>
      <c r="B20" s="13">
        <v>42584</v>
      </c>
      <c r="C20" s="18"/>
      <c r="D20" s="15" t="s">
        <v>22</v>
      </c>
      <c r="E20" s="19">
        <v>9200</v>
      </c>
      <c r="F20" s="19"/>
      <c r="G20" s="20">
        <f t="shared" si="1"/>
        <v>-253976.9800000008</v>
      </c>
    </row>
    <row r="21" spans="1:7" s="3" customFormat="1" x14ac:dyDescent="0.25">
      <c r="A21" s="17">
        <f t="shared" si="0"/>
        <v>-253976.9800000008</v>
      </c>
      <c r="B21" s="13">
        <v>42585</v>
      </c>
      <c r="C21" s="18"/>
      <c r="D21" s="15" t="s">
        <v>23</v>
      </c>
      <c r="E21" s="19"/>
      <c r="F21" s="19">
        <v>132500</v>
      </c>
      <c r="G21" s="20">
        <f t="shared" si="1"/>
        <v>-121476.9800000008</v>
      </c>
    </row>
    <row r="22" spans="1:7" s="3" customFormat="1" ht="16.5" customHeight="1" x14ac:dyDescent="0.25">
      <c r="A22" s="17">
        <f t="shared" si="0"/>
        <v>-121476.9800000008</v>
      </c>
      <c r="B22" s="13">
        <v>42585</v>
      </c>
      <c r="C22" s="18"/>
      <c r="D22" s="15" t="s">
        <v>15</v>
      </c>
      <c r="E22" s="19"/>
      <c r="F22" s="19">
        <v>41931.050000000003</v>
      </c>
      <c r="G22" s="20">
        <f t="shared" si="1"/>
        <v>-79545.930000000793</v>
      </c>
    </row>
    <row r="23" spans="1:7" s="3" customFormat="1" x14ac:dyDescent="0.25">
      <c r="A23" s="17">
        <f t="shared" si="0"/>
        <v>-79545.930000000793</v>
      </c>
      <c r="B23" s="13">
        <v>42585</v>
      </c>
      <c r="C23" s="18" t="s">
        <v>11</v>
      </c>
      <c r="D23" s="19" t="s">
        <v>24</v>
      </c>
      <c r="E23" s="19">
        <v>3000</v>
      </c>
      <c r="F23" s="19"/>
      <c r="G23" s="20">
        <f t="shared" si="1"/>
        <v>-82545.930000000793</v>
      </c>
    </row>
    <row r="24" spans="1:7" s="3" customFormat="1" ht="15" customHeight="1" x14ac:dyDescent="0.25">
      <c r="A24" s="17">
        <f t="shared" si="0"/>
        <v>-82545.930000000793</v>
      </c>
      <c r="B24" s="13">
        <v>42585</v>
      </c>
      <c r="C24" s="18">
        <v>3055</v>
      </c>
      <c r="D24" s="21" t="s">
        <v>25</v>
      </c>
      <c r="E24" s="16">
        <v>10638.04</v>
      </c>
      <c r="F24" s="19"/>
      <c r="G24" s="20">
        <f t="shared" si="1"/>
        <v>-93183.970000000787</v>
      </c>
    </row>
    <row r="25" spans="1:7" s="3" customFormat="1" x14ac:dyDescent="0.25">
      <c r="A25" s="17">
        <f t="shared" si="0"/>
        <v>-93183.970000000787</v>
      </c>
      <c r="B25" s="13">
        <v>42585</v>
      </c>
      <c r="C25" s="18" t="s">
        <v>11</v>
      </c>
      <c r="D25" s="18" t="s">
        <v>26</v>
      </c>
      <c r="E25" s="19">
        <v>900</v>
      </c>
      <c r="F25" s="19"/>
      <c r="G25" s="20">
        <f t="shared" si="1"/>
        <v>-94083.970000000787</v>
      </c>
    </row>
    <row r="26" spans="1:7" s="3" customFormat="1" x14ac:dyDescent="0.25">
      <c r="A26" s="17">
        <f t="shared" si="0"/>
        <v>-94083.970000000787</v>
      </c>
      <c r="B26" s="13">
        <v>42585</v>
      </c>
      <c r="C26" s="18"/>
      <c r="D26" s="22" t="s">
        <v>27</v>
      </c>
      <c r="E26" s="19"/>
      <c r="F26" s="19">
        <v>88200</v>
      </c>
      <c r="G26" s="20">
        <f t="shared" si="1"/>
        <v>-5883.970000000787</v>
      </c>
    </row>
    <row r="27" spans="1:7" s="3" customFormat="1" ht="15" customHeight="1" x14ac:dyDescent="0.25">
      <c r="A27" s="17">
        <f t="shared" si="0"/>
        <v>-5883.970000000787</v>
      </c>
      <c r="B27" s="13">
        <v>42585</v>
      </c>
      <c r="C27" s="18" t="s">
        <v>11</v>
      </c>
      <c r="D27" s="19" t="s">
        <v>28</v>
      </c>
      <c r="E27" s="19">
        <v>1500</v>
      </c>
      <c r="F27" s="19"/>
      <c r="G27" s="20">
        <f t="shared" si="1"/>
        <v>-7383.970000000787</v>
      </c>
    </row>
    <row r="28" spans="1:7" s="3" customFormat="1" x14ac:dyDescent="0.25">
      <c r="A28" s="17">
        <f t="shared" si="0"/>
        <v>-7383.970000000787</v>
      </c>
      <c r="B28" s="13">
        <v>42585</v>
      </c>
      <c r="C28" s="18" t="s">
        <v>11</v>
      </c>
      <c r="D28" s="23" t="s">
        <v>29</v>
      </c>
      <c r="E28" s="16">
        <v>5000.76</v>
      </c>
      <c r="F28" s="16"/>
      <c r="G28" s="20">
        <f t="shared" si="1"/>
        <v>-12384.730000000787</v>
      </c>
    </row>
    <row r="29" spans="1:7" s="3" customFormat="1" x14ac:dyDescent="0.25">
      <c r="A29" s="17">
        <f t="shared" si="0"/>
        <v>-12384.730000000787</v>
      </c>
      <c r="B29" s="13">
        <v>42585</v>
      </c>
      <c r="C29" s="18" t="s">
        <v>11</v>
      </c>
      <c r="D29" s="23" t="s">
        <v>30</v>
      </c>
      <c r="E29" s="19">
        <v>6507.6</v>
      </c>
      <c r="F29" s="19"/>
      <c r="G29" s="20">
        <f t="shared" si="1"/>
        <v>-18892.330000000788</v>
      </c>
    </row>
    <row r="30" spans="1:7" s="3" customFormat="1" x14ac:dyDescent="0.25">
      <c r="A30" s="17">
        <f t="shared" si="0"/>
        <v>-18892.330000000788</v>
      </c>
      <c r="B30" s="13">
        <v>42585</v>
      </c>
      <c r="C30" s="18" t="s">
        <v>11</v>
      </c>
      <c r="D30" s="15" t="s">
        <v>31</v>
      </c>
      <c r="E30" s="19">
        <v>3480</v>
      </c>
      <c r="F30" s="19"/>
      <c r="G30" s="20">
        <f t="shared" si="1"/>
        <v>-22372.330000000788</v>
      </c>
    </row>
    <row r="31" spans="1:7" s="3" customFormat="1" ht="15" customHeight="1" x14ac:dyDescent="0.25">
      <c r="A31" s="17">
        <f t="shared" si="0"/>
        <v>-22372.330000000788</v>
      </c>
      <c r="B31" s="13">
        <v>42585</v>
      </c>
      <c r="C31" s="18" t="s">
        <v>11</v>
      </c>
      <c r="D31" s="23" t="s">
        <v>32</v>
      </c>
      <c r="E31" s="16">
        <v>14500</v>
      </c>
      <c r="F31" s="16"/>
      <c r="G31" s="20">
        <f t="shared" si="1"/>
        <v>-36872.330000000788</v>
      </c>
    </row>
    <row r="32" spans="1:7" s="3" customFormat="1" x14ac:dyDescent="0.25">
      <c r="A32" s="17">
        <f t="shared" si="0"/>
        <v>-36872.330000000788</v>
      </c>
      <c r="B32" s="13">
        <v>42585</v>
      </c>
      <c r="C32" s="18" t="s">
        <v>11</v>
      </c>
      <c r="D32" s="15" t="s">
        <v>33</v>
      </c>
      <c r="E32" s="19">
        <v>348</v>
      </c>
      <c r="F32" s="19"/>
      <c r="G32" s="20">
        <f t="shared" si="1"/>
        <v>-37220.330000000788</v>
      </c>
    </row>
    <row r="33" spans="1:13" s="3" customFormat="1" x14ac:dyDescent="0.25">
      <c r="A33" s="17">
        <f t="shared" si="0"/>
        <v>-37220.330000000788</v>
      </c>
      <c r="B33" s="13">
        <v>42585</v>
      </c>
      <c r="C33" s="18" t="s">
        <v>11</v>
      </c>
      <c r="D33" s="19" t="s">
        <v>34</v>
      </c>
      <c r="E33" s="19">
        <v>928</v>
      </c>
      <c r="F33" s="19"/>
      <c r="G33" s="20">
        <f t="shared" si="1"/>
        <v>-38148.330000000788</v>
      </c>
    </row>
    <row r="34" spans="1:13" s="3" customFormat="1" x14ac:dyDescent="0.25">
      <c r="A34" s="17">
        <f t="shared" si="0"/>
        <v>-38148.330000000788</v>
      </c>
      <c r="B34" s="13">
        <v>42585</v>
      </c>
      <c r="C34" s="14" t="s">
        <v>11</v>
      </c>
      <c r="D34" s="23" t="s">
        <v>35</v>
      </c>
      <c r="E34" s="16">
        <v>2975</v>
      </c>
      <c r="F34" s="16"/>
      <c r="G34" s="20">
        <f t="shared" si="1"/>
        <v>-41123.330000000788</v>
      </c>
    </row>
    <row r="35" spans="1:13" s="3" customFormat="1" x14ac:dyDescent="0.25">
      <c r="A35" s="17">
        <f t="shared" si="0"/>
        <v>-41123.330000000788</v>
      </c>
      <c r="B35" s="13">
        <v>42585</v>
      </c>
      <c r="C35" s="14" t="s">
        <v>11</v>
      </c>
      <c r="D35" s="24" t="s">
        <v>36</v>
      </c>
      <c r="E35" s="16">
        <v>1345.6</v>
      </c>
      <c r="F35" s="16"/>
      <c r="G35" s="20">
        <f t="shared" si="1"/>
        <v>-42468.930000000786</v>
      </c>
    </row>
    <row r="36" spans="1:13" s="3" customFormat="1" x14ac:dyDescent="0.25">
      <c r="A36" s="17">
        <f t="shared" si="0"/>
        <v>-42468.930000000786</v>
      </c>
      <c r="B36" s="13">
        <v>42585</v>
      </c>
      <c r="C36" s="14" t="s">
        <v>11</v>
      </c>
      <c r="D36" s="24" t="s">
        <v>37</v>
      </c>
      <c r="E36" s="16">
        <v>900</v>
      </c>
      <c r="F36" s="16"/>
      <c r="G36" s="20">
        <f t="shared" si="1"/>
        <v>-43368.930000000786</v>
      </c>
    </row>
    <row r="37" spans="1:13" s="3" customFormat="1" x14ac:dyDescent="0.25">
      <c r="A37" s="17">
        <f t="shared" si="0"/>
        <v>-43368.930000000786</v>
      </c>
      <c r="B37" s="13">
        <v>42585</v>
      </c>
      <c r="C37" s="14" t="s">
        <v>11</v>
      </c>
      <c r="D37" s="23" t="s">
        <v>38</v>
      </c>
      <c r="E37" s="16">
        <v>2146</v>
      </c>
      <c r="F37" s="25"/>
      <c r="G37" s="20">
        <f t="shared" si="1"/>
        <v>-45514.930000000786</v>
      </c>
      <c r="H37" s="9"/>
      <c r="I37" s="26"/>
      <c r="J37" s="27"/>
      <c r="K37" s="27"/>
      <c r="L37" s="27"/>
      <c r="M37" s="27"/>
    </row>
    <row r="38" spans="1:13" s="3" customFormat="1" x14ac:dyDescent="0.25">
      <c r="A38" s="17">
        <f t="shared" si="0"/>
        <v>-45514.930000000786</v>
      </c>
      <c r="B38" s="13">
        <v>42585</v>
      </c>
      <c r="C38" s="14" t="s">
        <v>11</v>
      </c>
      <c r="D38" s="15" t="s">
        <v>39</v>
      </c>
      <c r="E38" s="16">
        <v>2000</v>
      </c>
      <c r="F38" s="25"/>
      <c r="G38" s="20">
        <f t="shared" si="1"/>
        <v>-47514.930000000786</v>
      </c>
      <c r="H38" s="9"/>
      <c r="I38" s="26"/>
      <c r="J38" s="27"/>
      <c r="K38" s="27"/>
      <c r="L38" s="27"/>
      <c r="M38" s="27"/>
    </row>
    <row r="39" spans="1:13" s="3" customFormat="1" x14ac:dyDescent="0.25">
      <c r="A39" s="17">
        <f t="shared" si="0"/>
        <v>-47514.930000000786</v>
      </c>
      <c r="B39" s="13">
        <v>42585</v>
      </c>
      <c r="C39" s="14" t="s">
        <v>11</v>
      </c>
      <c r="D39" s="15" t="s">
        <v>40</v>
      </c>
      <c r="E39" s="16">
        <v>3480</v>
      </c>
      <c r="F39" s="16"/>
      <c r="G39" s="20">
        <f t="shared" si="1"/>
        <v>-50994.930000000786</v>
      </c>
      <c r="H39" s="9"/>
      <c r="I39" s="27"/>
      <c r="J39" s="27"/>
      <c r="K39" s="27"/>
      <c r="L39" s="27"/>
      <c r="M39" s="27"/>
    </row>
    <row r="40" spans="1:13" s="3" customFormat="1" x14ac:dyDescent="0.25">
      <c r="A40" s="17">
        <f t="shared" si="0"/>
        <v>-50994.930000000786</v>
      </c>
      <c r="B40" s="13">
        <v>42585</v>
      </c>
      <c r="C40" s="14" t="s">
        <v>11</v>
      </c>
      <c r="D40" s="19" t="s">
        <v>41</v>
      </c>
      <c r="E40" s="16">
        <v>1744.73</v>
      </c>
      <c r="F40" s="28"/>
      <c r="G40" s="20">
        <f t="shared" si="1"/>
        <v>-52739.660000000789</v>
      </c>
      <c r="H40" s="29"/>
      <c r="I40" s="30"/>
      <c r="J40" s="27"/>
      <c r="K40" s="27"/>
      <c r="L40" s="27"/>
      <c r="M40" s="27"/>
    </row>
    <row r="41" spans="1:13" s="3" customFormat="1" x14ac:dyDescent="0.25">
      <c r="A41" s="17">
        <f t="shared" si="0"/>
        <v>-52739.660000000789</v>
      </c>
      <c r="B41" s="13">
        <v>42585</v>
      </c>
      <c r="C41" s="14" t="s">
        <v>11</v>
      </c>
      <c r="D41" s="23" t="s">
        <v>42</v>
      </c>
      <c r="E41" s="16">
        <v>1140</v>
      </c>
      <c r="F41" s="16"/>
      <c r="G41" s="20">
        <f t="shared" si="1"/>
        <v>-53879.660000000789</v>
      </c>
      <c r="H41" s="29"/>
      <c r="I41" s="30"/>
      <c r="J41" s="27"/>
      <c r="K41" s="27"/>
      <c r="L41" s="27"/>
      <c r="M41" s="27"/>
    </row>
    <row r="42" spans="1:13" s="3" customFormat="1" x14ac:dyDescent="0.25">
      <c r="A42" s="17">
        <f t="shared" si="0"/>
        <v>-53879.660000000789</v>
      </c>
      <c r="B42" s="13">
        <v>42585</v>
      </c>
      <c r="C42" s="14" t="s">
        <v>11</v>
      </c>
      <c r="D42" s="15" t="s">
        <v>43</v>
      </c>
      <c r="E42" s="16">
        <v>2720.2</v>
      </c>
      <c r="F42" s="16"/>
      <c r="G42" s="20">
        <f t="shared" si="1"/>
        <v>-56599.860000000786</v>
      </c>
      <c r="H42" s="29"/>
      <c r="I42" s="30"/>
      <c r="J42" s="27"/>
      <c r="K42" s="27"/>
      <c r="L42" s="27"/>
      <c r="M42" s="27"/>
    </row>
    <row r="43" spans="1:13" s="3" customFormat="1" x14ac:dyDescent="0.25">
      <c r="A43" s="17">
        <f t="shared" si="0"/>
        <v>-56599.860000000786</v>
      </c>
      <c r="B43" s="13">
        <v>42585</v>
      </c>
      <c r="C43" s="14" t="s">
        <v>11</v>
      </c>
      <c r="D43" s="23" t="s">
        <v>44</v>
      </c>
      <c r="E43" s="16">
        <v>60294.29</v>
      </c>
      <c r="F43" s="16"/>
      <c r="G43" s="20">
        <f t="shared" si="1"/>
        <v>-116894.15000000078</v>
      </c>
      <c r="H43" s="9"/>
      <c r="I43" s="27"/>
      <c r="J43" s="31"/>
      <c r="K43" s="27"/>
      <c r="L43" s="27"/>
      <c r="M43" s="27"/>
    </row>
    <row r="44" spans="1:13" s="3" customFormat="1" ht="18.75" customHeight="1" x14ac:dyDescent="0.25">
      <c r="A44" s="17">
        <f t="shared" si="0"/>
        <v>-116894.15000000078</v>
      </c>
      <c r="B44" s="13">
        <v>42585</v>
      </c>
      <c r="C44" s="14" t="s">
        <v>11</v>
      </c>
      <c r="D44" s="32" t="s">
        <v>45</v>
      </c>
      <c r="E44" s="16">
        <v>15000</v>
      </c>
      <c r="F44" s="16"/>
      <c r="G44" s="20">
        <f t="shared" si="1"/>
        <v>-131894.15000000078</v>
      </c>
      <c r="H44" s="9"/>
      <c r="I44" s="27"/>
      <c r="J44" s="27"/>
      <c r="K44" s="27"/>
      <c r="L44" s="33"/>
      <c r="M44" s="27"/>
    </row>
    <row r="45" spans="1:13" s="3" customFormat="1" x14ac:dyDescent="0.25">
      <c r="A45" s="17">
        <f t="shared" si="0"/>
        <v>-131894.15000000078</v>
      </c>
      <c r="B45" s="13">
        <v>42585</v>
      </c>
      <c r="C45" s="14">
        <v>3056</v>
      </c>
      <c r="D45" s="15" t="s">
        <v>46</v>
      </c>
      <c r="E45" s="16">
        <v>888.56</v>
      </c>
      <c r="F45" s="16"/>
      <c r="G45" s="20">
        <f t="shared" si="1"/>
        <v>-132782.71000000078</v>
      </c>
      <c r="H45" s="9"/>
      <c r="I45" s="27"/>
      <c r="J45" s="27"/>
      <c r="K45" s="27"/>
      <c r="L45" s="27"/>
      <c r="M45" s="27"/>
    </row>
    <row r="46" spans="1:13" s="3" customFormat="1" x14ac:dyDescent="0.25">
      <c r="A46" s="17">
        <f t="shared" si="0"/>
        <v>-132782.71000000078</v>
      </c>
      <c r="B46" s="13">
        <v>42585</v>
      </c>
      <c r="C46" s="14">
        <v>3057</v>
      </c>
      <c r="D46" s="15" t="s">
        <v>47</v>
      </c>
      <c r="E46" s="16">
        <v>2000</v>
      </c>
      <c r="F46" s="16"/>
      <c r="G46" s="20">
        <f t="shared" si="1"/>
        <v>-134782.71000000078</v>
      </c>
    </row>
    <row r="47" spans="1:13" s="3" customFormat="1" x14ac:dyDescent="0.25">
      <c r="A47" s="17">
        <f t="shared" si="0"/>
        <v>-134782.71000000078</v>
      </c>
      <c r="B47" s="13">
        <v>42585</v>
      </c>
      <c r="C47" s="14" t="s">
        <v>11</v>
      </c>
      <c r="D47" s="23" t="s">
        <v>48</v>
      </c>
      <c r="E47" s="16">
        <v>2059.21</v>
      </c>
      <c r="F47" s="16"/>
      <c r="G47" s="20">
        <f t="shared" si="1"/>
        <v>-136841.92000000077</v>
      </c>
    </row>
    <row r="48" spans="1:13" s="3" customFormat="1" ht="15" customHeight="1" x14ac:dyDescent="0.25">
      <c r="A48" s="17">
        <f t="shared" si="0"/>
        <v>-136841.92000000077</v>
      </c>
      <c r="B48" s="13">
        <v>42585</v>
      </c>
      <c r="C48" s="14">
        <v>3058</v>
      </c>
      <c r="D48" s="15" t="s">
        <v>49</v>
      </c>
      <c r="E48" s="16">
        <v>11000</v>
      </c>
      <c r="F48" s="16"/>
      <c r="G48" s="20">
        <f t="shared" si="1"/>
        <v>-147841.92000000077</v>
      </c>
    </row>
    <row r="49" spans="1:7" s="3" customFormat="1" ht="15" customHeight="1" x14ac:dyDescent="0.25">
      <c r="A49" s="17">
        <f t="shared" si="0"/>
        <v>-147841.92000000077</v>
      </c>
      <c r="B49" s="13">
        <v>42585</v>
      </c>
      <c r="C49" s="14">
        <v>3059</v>
      </c>
      <c r="D49" s="15" t="s">
        <v>49</v>
      </c>
      <c r="E49" s="16">
        <v>11000</v>
      </c>
      <c r="F49" s="16"/>
      <c r="G49" s="20">
        <f t="shared" si="1"/>
        <v>-158841.92000000077</v>
      </c>
    </row>
    <row r="50" spans="1:7" s="3" customFormat="1" x14ac:dyDescent="0.25">
      <c r="A50" s="17">
        <f t="shared" si="0"/>
        <v>-158841.92000000077</v>
      </c>
      <c r="B50" s="13">
        <v>42586</v>
      </c>
      <c r="C50" s="14"/>
      <c r="D50" s="19" t="s">
        <v>15</v>
      </c>
      <c r="E50" s="16"/>
      <c r="F50" s="16">
        <v>35556.49</v>
      </c>
      <c r="G50" s="20">
        <f t="shared" si="1"/>
        <v>-123285.43000000078</v>
      </c>
    </row>
    <row r="51" spans="1:7" s="3" customFormat="1" x14ac:dyDescent="0.25">
      <c r="A51" s="17">
        <f t="shared" si="0"/>
        <v>-123285.43000000078</v>
      </c>
      <c r="B51" s="13">
        <v>42586</v>
      </c>
      <c r="C51" s="14"/>
      <c r="D51" s="19" t="s">
        <v>15</v>
      </c>
      <c r="E51" s="16"/>
      <c r="F51" s="16">
        <v>4012</v>
      </c>
      <c r="G51" s="20">
        <f t="shared" si="1"/>
        <v>-119273.43000000078</v>
      </c>
    </row>
    <row r="52" spans="1:7" s="3" customFormat="1" ht="15" customHeight="1" x14ac:dyDescent="0.25">
      <c r="A52" s="17">
        <f t="shared" si="0"/>
        <v>-119273.43000000078</v>
      </c>
      <c r="B52" s="13">
        <v>42586</v>
      </c>
      <c r="C52" s="14">
        <v>3060</v>
      </c>
      <c r="D52" s="15" t="s">
        <v>50</v>
      </c>
      <c r="E52" s="16">
        <v>8990</v>
      </c>
      <c r="F52" s="16"/>
      <c r="G52" s="20">
        <f t="shared" si="1"/>
        <v>-128263.43000000078</v>
      </c>
    </row>
    <row r="53" spans="1:7" s="3" customFormat="1" ht="15" customHeight="1" x14ac:dyDescent="0.25">
      <c r="A53" s="17">
        <f t="shared" si="0"/>
        <v>-128263.43000000078</v>
      </c>
      <c r="B53" s="13">
        <v>42586</v>
      </c>
      <c r="C53" s="14"/>
      <c r="D53" s="15" t="s">
        <v>51</v>
      </c>
      <c r="E53" s="16">
        <v>40277.56</v>
      </c>
      <c r="F53" s="16"/>
      <c r="G53" s="20">
        <f t="shared" si="1"/>
        <v>-168540.99000000078</v>
      </c>
    </row>
    <row r="54" spans="1:7" s="3" customFormat="1" x14ac:dyDescent="0.25">
      <c r="A54" s="17">
        <f t="shared" si="0"/>
        <v>-168540.99000000078</v>
      </c>
      <c r="B54" s="13">
        <v>42586</v>
      </c>
      <c r="C54" s="18">
        <v>3061</v>
      </c>
      <c r="D54" s="15" t="s">
        <v>47</v>
      </c>
      <c r="E54" s="19">
        <v>5957</v>
      </c>
      <c r="F54" s="16"/>
      <c r="G54" s="20">
        <f t="shared" si="1"/>
        <v>-174497.99000000078</v>
      </c>
    </row>
    <row r="55" spans="1:7" s="3" customFormat="1" x14ac:dyDescent="0.25">
      <c r="A55" s="17">
        <f t="shared" si="0"/>
        <v>-174497.99000000078</v>
      </c>
      <c r="B55" s="13">
        <v>42587</v>
      </c>
      <c r="C55" s="18" t="s">
        <v>11</v>
      </c>
      <c r="D55" s="15" t="s">
        <v>52</v>
      </c>
      <c r="E55" s="19">
        <v>1200</v>
      </c>
      <c r="F55" s="16"/>
      <c r="G55" s="20">
        <f t="shared" si="1"/>
        <v>-175697.99000000078</v>
      </c>
    </row>
    <row r="56" spans="1:7" s="3" customFormat="1" x14ac:dyDescent="0.25">
      <c r="A56" s="17">
        <f t="shared" si="0"/>
        <v>-175697.99000000078</v>
      </c>
      <c r="B56" s="13">
        <v>42587</v>
      </c>
      <c r="C56" s="18" t="s">
        <v>11</v>
      </c>
      <c r="D56" s="15" t="s">
        <v>53</v>
      </c>
      <c r="E56" s="19">
        <v>1000</v>
      </c>
      <c r="F56" s="16"/>
      <c r="G56" s="20">
        <f t="shared" si="1"/>
        <v>-176697.99000000078</v>
      </c>
    </row>
    <row r="57" spans="1:7" s="3" customFormat="1" x14ac:dyDescent="0.25">
      <c r="A57" s="17">
        <f t="shared" si="0"/>
        <v>-176697.99000000078</v>
      </c>
      <c r="B57" s="13">
        <v>42587</v>
      </c>
      <c r="C57" s="14" t="s">
        <v>11</v>
      </c>
      <c r="D57" s="23" t="s">
        <v>54</v>
      </c>
      <c r="E57" s="16">
        <v>9859.68</v>
      </c>
      <c r="F57" s="16"/>
      <c r="G57" s="20">
        <f t="shared" si="1"/>
        <v>-186557.67000000077</v>
      </c>
    </row>
    <row r="58" spans="1:7" s="3" customFormat="1" ht="30" x14ac:dyDescent="0.25">
      <c r="A58" s="17">
        <f t="shared" si="0"/>
        <v>-186557.67000000077</v>
      </c>
      <c r="B58" s="13">
        <v>42587</v>
      </c>
      <c r="C58" s="14" t="s">
        <v>11</v>
      </c>
      <c r="D58" s="15" t="s">
        <v>55</v>
      </c>
      <c r="E58" s="16">
        <v>6032</v>
      </c>
      <c r="F58" s="16"/>
      <c r="G58" s="20">
        <f t="shared" si="1"/>
        <v>-192589.67000000077</v>
      </c>
    </row>
    <row r="59" spans="1:7" s="3" customFormat="1" ht="18" customHeight="1" x14ac:dyDescent="0.25">
      <c r="A59" s="17">
        <f t="shared" si="0"/>
        <v>-192589.67000000077</v>
      </c>
      <c r="B59" s="13">
        <v>42587</v>
      </c>
      <c r="C59" s="14" t="s">
        <v>11</v>
      </c>
      <c r="D59" s="23" t="s">
        <v>56</v>
      </c>
      <c r="E59" s="16">
        <v>5580.12</v>
      </c>
      <c r="F59" s="16"/>
      <c r="G59" s="20">
        <f t="shared" si="1"/>
        <v>-198169.79000000076</v>
      </c>
    </row>
    <row r="60" spans="1:7" s="3" customFormat="1" x14ac:dyDescent="0.25">
      <c r="A60" s="17">
        <f t="shared" si="0"/>
        <v>-198169.79000000076</v>
      </c>
      <c r="B60" s="13">
        <v>42587</v>
      </c>
      <c r="C60" s="18" t="s">
        <v>11</v>
      </c>
      <c r="D60" s="15" t="s">
        <v>57</v>
      </c>
      <c r="E60" s="19">
        <v>2400</v>
      </c>
      <c r="F60" s="16"/>
      <c r="G60" s="20">
        <f t="shared" si="1"/>
        <v>-200569.79000000076</v>
      </c>
    </row>
    <row r="61" spans="1:7" s="3" customFormat="1" ht="15" customHeight="1" x14ac:dyDescent="0.25">
      <c r="A61" s="17">
        <f t="shared" si="0"/>
        <v>-200569.79000000076</v>
      </c>
      <c r="B61" s="13">
        <v>42590</v>
      </c>
      <c r="C61" s="14" t="s">
        <v>11</v>
      </c>
      <c r="D61" s="15" t="s">
        <v>58</v>
      </c>
      <c r="E61" s="34">
        <v>1000</v>
      </c>
      <c r="F61" s="16"/>
      <c r="G61" s="20">
        <f t="shared" si="1"/>
        <v>-201569.79000000076</v>
      </c>
    </row>
    <row r="62" spans="1:7" s="3" customFormat="1" ht="15" customHeight="1" x14ac:dyDescent="0.25">
      <c r="A62" s="17">
        <f t="shared" si="0"/>
        <v>-201569.79000000076</v>
      </c>
      <c r="B62" s="13">
        <v>42590</v>
      </c>
      <c r="C62" s="14" t="s">
        <v>11</v>
      </c>
      <c r="D62" s="15" t="s">
        <v>59</v>
      </c>
      <c r="E62" s="16">
        <v>2880</v>
      </c>
      <c r="F62" s="16"/>
      <c r="G62" s="20">
        <f t="shared" si="1"/>
        <v>-204449.79000000076</v>
      </c>
    </row>
    <row r="63" spans="1:7" s="3" customFormat="1" ht="15" customHeight="1" x14ac:dyDescent="0.25">
      <c r="A63" s="17">
        <f t="shared" si="0"/>
        <v>-204449.79000000076</v>
      </c>
      <c r="B63" s="13">
        <v>42591</v>
      </c>
      <c r="C63" s="14" t="s">
        <v>11</v>
      </c>
      <c r="D63" s="15" t="s">
        <v>60</v>
      </c>
      <c r="E63" s="16">
        <v>18500</v>
      </c>
      <c r="F63" s="16"/>
      <c r="G63" s="20">
        <f t="shared" si="1"/>
        <v>-222949.79000000076</v>
      </c>
    </row>
    <row r="64" spans="1:7" s="3" customFormat="1" x14ac:dyDescent="0.25">
      <c r="A64" s="17">
        <f t="shared" si="0"/>
        <v>-222949.79000000076</v>
      </c>
      <c r="B64" s="13">
        <v>42591</v>
      </c>
      <c r="C64" s="14" t="s">
        <v>11</v>
      </c>
      <c r="D64" s="15" t="s">
        <v>61</v>
      </c>
      <c r="E64" s="16">
        <v>3000</v>
      </c>
      <c r="F64" s="16"/>
      <c r="G64" s="20">
        <f t="shared" si="1"/>
        <v>-225949.79000000076</v>
      </c>
    </row>
    <row r="65" spans="1:7" s="3" customFormat="1" x14ac:dyDescent="0.25">
      <c r="A65" s="17">
        <f t="shared" si="0"/>
        <v>-225949.79000000076</v>
      </c>
      <c r="B65" s="13">
        <v>42591</v>
      </c>
      <c r="C65" s="14" t="s">
        <v>11</v>
      </c>
      <c r="D65" s="15" t="s">
        <v>61</v>
      </c>
      <c r="E65" s="16">
        <v>500</v>
      </c>
      <c r="F65" s="16"/>
      <c r="G65" s="20">
        <f t="shared" si="1"/>
        <v>-226449.79000000076</v>
      </c>
    </row>
    <row r="66" spans="1:7" s="3" customFormat="1" ht="15" customHeight="1" x14ac:dyDescent="0.25">
      <c r="A66" s="17">
        <f t="shared" si="0"/>
        <v>-226449.79000000076</v>
      </c>
      <c r="B66" s="13">
        <v>42591</v>
      </c>
      <c r="C66" s="14">
        <v>3062</v>
      </c>
      <c r="D66" s="15" t="s">
        <v>50</v>
      </c>
      <c r="E66" s="16">
        <v>13529.49</v>
      </c>
      <c r="F66" s="16"/>
      <c r="G66" s="20">
        <f t="shared" si="1"/>
        <v>-239979.28000000076</v>
      </c>
    </row>
    <row r="67" spans="1:7" s="3" customFormat="1" ht="15" customHeight="1" x14ac:dyDescent="0.25">
      <c r="A67" s="17">
        <f t="shared" si="0"/>
        <v>-239979.28000000076</v>
      </c>
      <c r="B67" s="13">
        <v>42591</v>
      </c>
      <c r="C67" s="14"/>
      <c r="D67" s="15" t="s">
        <v>15</v>
      </c>
      <c r="E67" s="16"/>
      <c r="F67" s="16">
        <v>18548.02</v>
      </c>
      <c r="G67" s="20">
        <f t="shared" si="1"/>
        <v>-221431.26000000077</v>
      </c>
    </row>
    <row r="68" spans="1:7" s="3" customFormat="1" ht="15" customHeight="1" x14ac:dyDescent="0.25">
      <c r="A68" s="17">
        <f t="shared" si="0"/>
        <v>-221431.26000000077</v>
      </c>
      <c r="B68" s="13">
        <v>42591</v>
      </c>
      <c r="C68" s="14"/>
      <c r="D68" s="15" t="s">
        <v>15</v>
      </c>
      <c r="E68" s="16"/>
      <c r="F68" s="16">
        <v>40409.519999999997</v>
      </c>
      <c r="G68" s="20">
        <f t="shared" si="1"/>
        <v>-181021.74000000078</v>
      </c>
    </row>
    <row r="69" spans="1:7" s="3" customFormat="1" ht="30" x14ac:dyDescent="0.25">
      <c r="A69" s="17">
        <f t="shared" si="0"/>
        <v>-181021.74000000078</v>
      </c>
      <c r="B69" s="13">
        <v>42592</v>
      </c>
      <c r="C69" s="14">
        <v>3063</v>
      </c>
      <c r="D69" s="15" t="s">
        <v>50</v>
      </c>
      <c r="E69" s="16">
        <v>10342.299999999999</v>
      </c>
      <c r="F69" s="16"/>
      <c r="G69" s="20">
        <f t="shared" si="1"/>
        <v>-191364.04000000076</v>
      </c>
    </row>
    <row r="70" spans="1:7" s="3" customFormat="1" x14ac:dyDescent="0.25">
      <c r="A70" s="17">
        <f t="shared" si="0"/>
        <v>-191364.04000000076</v>
      </c>
      <c r="B70" s="13">
        <v>42592</v>
      </c>
      <c r="C70" s="14"/>
      <c r="D70" s="15" t="s">
        <v>15</v>
      </c>
      <c r="E70" s="16"/>
      <c r="F70" s="16">
        <v>17781.14</v>
      </c>
      <c r="G70" s="20">
        <f t="shared" si="1"/>
        <v>-173582.90000000078</v>
      </c>
    </row>
    <row r="71" spans="1:7" s="3" customFormat="1" x14ac:dyDescent="0.25">
      <c r="A71" s="17">
        <f t="shared" ref="A71:A134" si="2">G70</f>
        <v>-173582.90000000078</v>
      </c>
      <c r="B71" s="13">
        <v>42592</v>
      </c>
      <c r="C71" s="14"/>
      <c r="D71" s="15" t="s">
        <v>15</v>
      </c>
      <c r="E71" s="16"/>
      <c r="F71" s="16">
        <v>26648.16</v>
      </c>
      <c r="G71" s="20">
        <f t="shared" ref="G71:G134" si="3">A71-E71+F71</f>
        <v>-146934.74000000078</v>
      </c>
    </row>
    <row r="72" spans="1:7" s="3" customFormat="1" x14ac:dyDescent="0.25">
      <c r="A72" s="17">
        <f t="shared" si="2"/>
        <v>-146934.74000000078</v>
      </c>
      <c r="B72" s="13">
        <v>42592</v>
      </c>
      <c r="C72" s="14" t="s">
        <v>11</v>
      </c>
      <c r="D72" s="15" t="s">
        <v>62</v>
      </c>
      <c r="E72" s="34">
        <v>2000</v>
      </c>
      <c r="F72" s="16"/>
      <c r="G72" s="20">
        <f t="shared" si="3"/>
        <v>-148934.74000000078</v>
      </c>
    </row>
    <row r="73" spans="1:7" s="3" customFormat="1" ht="15" customHeight="1" x14ac:dyDescent="0.25">
      <c r="A73" s="17">
        <f t="shared" si="2"/>
        <v>-148934.74000000078</v>
      </c>
      <c r="B73" s="13">
        <v>42592</v>
      </c>
      <c r="C73" s="14">
        <v>3064</v>
      </c>
      <c r="D73" s="35" t="s">
        <v>63</v>
      </c>
      <c r="E73" s="16">
        <v>1480</v>
      </c>
      <c r="F73" s="16"/>
      <c r="G73" s="20">
        <f t="shared" si="3"/>
        <v>-150414.74000000078</v>
      </c>
    </row>
    <row r="74" spans="1:7" s="3" customFormat="1" ht="15" customHeight="1" x14ac:dyDescent="0.25">
      <c r="A74" s="17">
        <f t="shared" si="2"/>
        <v>-150414.74000000078</v>
      </c>
      <c r="B74" s="13">
        <v>42592</v>
      </c>
      <c r="C74" s="14" t="s">
        <v>11</v>
      </c>
      <c r="D74" s="36" t="s">
        <v>30</v>
      </c>
      <c r="E74" s="16">
        <v>5359.2</v>
      </c>
      <c r="F74" s="16"/>
      <c r="G74" s="20">
        <f t="shared" si="3"/>
        <v>-155773.94000000079</v>
      </c>
    </row>
    <row r="75" spans="1:7" s="3" customFormat="1" ht="15" customHeight="1" x14ac:dyDescent="0.25">
      <c r="A75" s="17">
        <f t="shared" si="2"/>
        <v>-155773.94000000079</v>
      </c>
      <c r="B75" s="13">
        <v>42592</v>
      </c>
      <c r="C75" s="14" t="s">
        <v>11</v>
      </c>
      <c r="D75" s="23" t="s">
        <v>64</v>
      </c>
      <c r="E75" s="16">
        <v>4429.55</v>
      </c>
      <c r="F75" s="16"/>
      <c r="G75" s="20">
        <f t="shared" si="3"/>
        <v>-160203.49000000078</v>
      </c>
    </row>
    <row r="76" spans="1:7" s="3" customFormat="1" x14ac:dyDescent="0.25">
      <c r="A76" s="17">
        <f t="shared" si="2"/>
        <v>-160203.49000000078</v>
      </c>
      <c r="B76" s="13">
        <v>42592</v>
      </c>
      <c r="C76" s="14" t="s">
        <v>11</v>
      </c>
      <c r="D76" s="37" t="s">
        <v>65</v>
      </c>
      <c r="E76" s="16">
        <v>1620</v>
      </c>
      <c r="F76" s="16"/>
      <c r="G76" s="20">
        <f t="shared" si="3"/>
        <v>-161823.49000000078</v>
      </c>
    </row>
    <row r="77" spans="1:7" s="3" customFormat="1" x14ac:dyDescent="0.25">
      <c r="A77" s="17">
        <f t="shared" si="2"/>
        <v>-161823.49000000078</v>
      </c>
      <c r="B77" s="13">
        <v>42592</v>
      </c>
      <c r="C77" s="14" t="s">
        <v>11</v>
      </c>
      <c r="D77" s="37" t="s">
        <v>66</v>
      </c>
      <c r="E77" s="16">
        <v>1856</v>
      </c>
      <c r="F77" s="16"/>
      <c r="G77" s="20">
        <f t="shared" si="3"/>
        <v>-163679.49000000078</v>
      </c>
    </row>
    <row r="78" spans="1:7" s="3" customFormat="1" x14ac:dyDescent="0.25">
      <c r="A78" s="17">
        <f t="shared" si="2"/>
        <v>-163679.49000000078</v>
      </c>
      <c r="B78" s="13">
        <v>42592</v>
      </c>
      <c r="C78" s="14" t="s">
        <v>11</v>
      </c>
      <c r="D78" s="15" t="s">
        <v>67</v>
      </c>
      <c r="E78" s="16">
        <v>1856</v>
      </c>
      <c r="F78" s="16"/>
      <c r="G78" s="20">
        <f t="shared" si="3"/>
        <v>-165535.49000000078</v>
      </c>
    </row>
    <row r="79" spans="1:7" s="3" customFormat="1" x14ac:dyDescent="0.25">
      <c r="A79" s="17">
        <f t="shared" si="2"/>
        <v>-165535.49000000078</v>
      </c>
      <c r="B79" s="13">
        <v>42592</v>
      </c>
      <c r="C79" s="14" t="s">
        <v>11</v>
      </c>
      <c r="D79" s="23" t="s">
        <v>68</v>
      </c>
      <c r="E79" s="16">
        <v>25369.65</v>
      </c>
      <c r="F79" s="16"/>
      <c r="G79" s="20">
        <f t="shared" si="3"/>
        <v>-190905.14000000077</v>
      </c>
    </row>
    <row r="80" spans="1:7" s="3" customFormat="1" ht="15" customHeight="1" x14ac:dyDescent="0.25">
      <c r="A80" s="17">
        <f t="shared" si="2"/>
        <v>-190905.14000000077</v>
      </c>
      <c r="B80" s="13">
        <v>42592</v>
      </c>
      <c r="C80" s="14" t="s">
        <v>11</v>
      </c>
      <c r="D80" s="15" t="s">
        <v>39</v>
      </c>
      <c r="E80" s="16">
        <v>4000</v>
      </c>
      <c r="F80" s="16"/>
      <c r="G80" s="20">
        <f t="shared" si="3"/>
        <v>-194905.14000000077</v>
      </c>
    </row>
    <row r="81" spans="1:7" s="3" customFormat="1" x14ac:dyDescent="0.25">
      <c r="A81" s="17">
        <f t="shared" si="2"/>
        <v>-194905.14000000077</v>
      </c>
      <c r="B81" s="13">
        <v>42592</v>
      </c>
      <c r="C81" s="14" t="s">
        <v>11</v>
      </c>
      <c r="D81" s="23" t="s">
        <v>69</v>
      </c>
      <c r="E81" s="16">
        <v>5025.12</v>
      </c>
      <c r="F81" s="16"/>
      <c r="G81" s="20">
        <f t="shared" si="3"/>
        <v>-199930.26000000077</v>
      </c>
    </row>
    <row r="82" spans="1:7" s="3" customFormat="1" ht="15.75" customHeight="1" x14ac:dyDescent="0.25">
      <c r="A82" s="17">
        <f t="shared" si="2"/>
        <v>-199930.26000000077</v>
      </c>
      <c r="B82" s="13">
        <v>42592</v>
      </c>
      <c r="C82" s="14" t="s">
        <v>11</v>
      </c>
      <c r="D82" s="23" t="s">
        <v>70</v>
      </c>
      <c r="E82" s="16">
        <v>40426.9</v>
      </c>
      <c r="F82" s="16"/>
      <c r="G82" s="20">
        <f t="shared" si="3"/>
        <v>-240357.16000000076</v>
      </c>
    </row>
    <row r="83" spans="1:7" s="3" customFormat="1" ht="15" customHeight="1" x14ac:dyDescent="0.25">
      <c r="A83" s="17">
        <f t="shared" si="2"/>
        <v>-240357.16000000076</v>
      </c>
      <c r="B83" s="13">
        <v>42592</v>
      </c>
      <c r="C83" s="14" t="s">
        <v>11</v>
      </c>
      <c r="D83" s="23" t="s">
        <v>44</v>
      </c>
      <c r="E83" s="16">
        <v>59686.400000000001</v>
      </c>
      <c r="F83" s="16"/>
      <c r="G83" s="20">
        <f t="shared" si="3"/>
        <v>-300043.56000000075</v>
      </c>
    </row>
    <row r="84" spans="1:7" s="3" customFormat="1" x14ac:dyDescent="0.25">
      <c r="A84" s="17">
        <f t="shared" si="2"/>
        <v>-300043.56000000075</v>
      </c>
      <c r="B84" s="13">
        <v>42593</v>
      </c>
      <c r="C84" s="14" t="s">
        <v>11</v>
      </c>
      <c r="D84" s="15" t="s">
        <v>71</v>
      </c>
      <c r="E84" s="16">
        <v>2552</v>
      </c>
      <c r="F84" s="16"/>
      <c r="G84" s="20">
        <f t="shared" si="3"/>
        <v>-302595.56000000075</v>
      </c>
    </row>
    <row r="85" spans="1:7" s="3" customFormat="1" ht="15" customHeight="1" x14ac:dyDescent="0.25">
      <c r="A85" s="17">
        <f t="shared" si="2"/>
        <v>-302595.56000000075</v>
      </c>
      <c r="B85" s="13">
        <v>42593</v>
      </c>
      <c r="C85" s="14" t="s">
        <v>11</v>
      </c>
      <c r="D85" s="23" t="s">
        <v>72</v>
      </c>
      <c r="E85" s="16">
        <v>1832.8</v>
      </c>
      <c r="F85" s="16"/>
      <c r="G85" s="20">
        <f t="shared" si="3"/>
        <v>-304428.36000000074</v>
      </c>
    </row>
    <row r="86" spans="1:7" s="3" customFormat="1" ht="15" customHeight="1" x14ac:dyDescent="0.25">
      <c r="A86" s="17">
        <f t="shared" si="2"/>
        <v>-304428.36000000074</v>
      </c>
      <c r="B86" s="13">
        <v>42594</v>
      </c>
      <c r="C86" s="14" t="s">
        <v>11</v>
      </c>
      <c r="D86" s="15" t="s">
        <v>53</v>
      </c>
      <c r="E86" s="16">
        <v>1400</v>
      </c>
      <c r="F86" s="16"/>
      <c r="G86" s="20">
        <f t="shared" si="3"/>
        <v>-305828.36000000074</v>
      </c>
    </row>
    <row r="87" spans="1:7" s="3" customFormat="1" ht="15" customHeight="1" x14ac:dyDescent="0.25">
      <c r="A87" s="17">
        <f t="shared" si="2"/>
        <v>-305828.36000000074</v>
      </c>
      <c r="B87" s="13">
        <v>42594</v>
      </c>
      <c r="C87" s="14">
        <v>3065</v>
      </c>
      <c r="D87" s="15" t="s">
        <v>73</v>
      </c>
      <c r="E87" s="38">
        <v>1400</v>
      </c>
      <c r="F87" s="16"/>
      <c r="G87" s="20">
        <f t="shared" si="3"/>
        <v>-307228.36000000074</v>
      </c>
    </row>
    <row r="88" spans="1:7" s="3" customFormat="1" x14ac:dyDescent="0.25">
      <c r="A88" s="17">
        <f t="shared" si="2"/>
        <v>-307228.36000000074</v>
      </c>
      <c r="B88" s="13">
        <v>42594</v>
      </c>
      <c r="C88" s="14" t="s">
        <v>11</v>
      </c>
      <c r="D88" s="15" t="s">
        <v>74</v>
      </c>
      <c r="E88" s="16">
        <v>500</v>
      </c>
      <c r="F88" s="16"/>
      <c r="G88" s="20">
        <f t="shared" si="3"/>
        <v>-307728.36000000074</v>
      </c>
    </row>
    <row r="89" spans="1:7" s="3" customFormat="1" x14ac:dyDescent="0.25">
      <c r="A89" s="17">
        <f t="shared" si="2"/>
        <v>-307728.36000000074</v>
      </c>
      <c r="B89" s="13">
        <v>42594</v>
      </c>
      <c r="C89" s="14" t="s">
        <v>11</v>
      </c>
      <c r="D89" s="15" t="s">
        <v>75</v>
      </c>
      <c r="E89" s="16">
        <v>800</v>
      </c>
      <c r="F89" s="16"/>
      <c r="G89" s="20">
        <f t="shared" si="3"/>
        <v>-308528.36000000074</v>
      </c>
    </row>
    <row r="90" spans="1:7" s="3" customFormat="1" ht="15" customHeight="1" x14ac:dyDescent="0.25">
      <c r="A90" s="17">
        <f t="shared" si="2"/>
        <v>-308528.36000000074</v>
      </c>
      <c r="B90" s="13">
        <v>42594</v>
      </c>
      <c r="C90" s="14"/>
      <c r="D90" s="15" t="s">
        <v>15</v>
      </c>
      <c r="E90" s="16"/>
      <c r="F90" s="16">
        <v>29685.55</v>
      </c>
      <c r="G90" s="20">
        <f t="shared" si="3"/>
        <v>-278842.81000000075</v>
      </c>
    </row>
    <row r="91" spans="1:7" s="3" customFormat="1" ht="15" customHeight="1" x14ac:dyDescent="0.25">
      <c r="A91" s="17">
        <f t="shared" si="2"/>
        <v>-278842.81000000075</v>
      </c>
      <c r="B91" s="13">
        <v>42594</v>
      </c>
      <c r="C91" s="14">
        <v>3066</v>
      </c>
      <c r="D91" s="15" t="s">
        <v>76</v>
      </c>
      <c r="E91" s="38">
        <v>1500</v>
      </c>
      <c r="F91" s="16"/>
      <c r="G91" s="20">
        <f t="shared" si="3"/>
        <v>-280342.81000000075</v>
      </c>
    </row>
    <row r="92" spans="1:7" s="3" customFormat="1" x14ac:dyDescent="0.25">
      <c r="A92" s="17">
        <f t="shared" si="2"/>
        <v>-280342.81000000075</v>
      </c>
      <c r="B92" s="13">
        <v>42594</v>
      </c>
      <c r="C92" s="14">
        <v>3067</v>
      </c>
      <c r="D92" s="15" t="s">
        <v>77</v>
      </c>
      <c r="E92" s="16">
        <v>1400</v>
      </c>
      <c r="F92" s="16"/>
      <c r="G92" s="20">
        <f t="shared" si="3"/>
        <v>-281742.81000000075</v>
      </c>
    </row>
    <row r="93" spans="1:7" s="3" customFormat="1" x14ac:dyDescent="0.25">
      <c r="A93" s="17">
        <f t="shared" si="2"/>
        <v>-281742.81000000075</v>
      </c>
      <c r="B93" s="13">
        <v>42594</v>
      </c>
      <c r="C93" s="14">
        <v>3068</v>
      </c>
      <c r="D93" s="15" t="s">
        <v>78</v>
      </c>
      <c r="E93" s="39">
        <v>1400</v>
      </c>
      <c r="F93" s="16"/>
      <c r="G93" s="20">
        <f t="shared" si="3"/>
        <v>-283142.81000000075</v>
      </c>
    </row>
    <row r="94" spans="1:7" s="3" customFormat="1" ht="14.25" customHeight="1" x14ac:dyDescent="0.25">
      <c r="A94" s="17">
        <f t="shared" si="2"/>
        <v>-283142.81000000075</v>
      </c>
      <c r="B94" s="13">
        <v>42594</v>
      </c>
      <c r="C94" s="14">
        <v>3069</v>
      </c>
      <c r="D94" s="16" t="s">
        <v>79</v>
      </c>
      <c r="E94" s="16">
        <v>1400</v>
      </c>
      <c r="F94" s="16"/>
      <c r="G94" s="20">
        <f t="shared" si="3"/>
        <v>-284542.81000000075</v>
      </c>
    </row>
    <row r="95" spans="1:7" s="3" customFormat="1" x14ac:dyDescent="0.25">
      <c r="A95" s="17">
        <f t="shared" si="2"/>
        <v>-284542.81000000075</v>
      </c>
      <c r="B95" s="13">
        <v>42594</v>
      </c>
      <c r="C95" s="14">
        <v>3070</v>
      </c>
      <c r="D95" s="15" t="s">
        <v>80</v>
      </c>
      <c r="E95" s="16">
        <v>1400</v>
      </c>
      <c r="F95" s="16"/>
      <c r="G95" s="20">
        <f t="shared" si="3"/>
        <v>-285942.81000000075</v>
      </c>
    </row>
    <row r="96" spans="1:7" s="3" customFormat="1" x14ac:dyDescent="0.25">
      <c r="A96" s="17">
        <f t="shared" si="2"/>
        <v>-285942.81000000075</v>
      </c>
      <c r="B96" s="13">
        <v>42594</v>
      </c>
      <c r="C96" s="14" t="s">
        <v>11</v>
      </c>
      <c r="D96" s="16" t="s">
        <v>81</v>
      </c>
      <c r="E96" s="16">
        <v>1400</v>
      </c>
      <c r="F96" s="16"/>
      <c r="G96" s="20">
        <f t="shared" si="3"/>
        <v>-287342.81000000075</v>
      </c>
    </row>
    <row r="97" spans="1:7" s="3" customFormat="1" x14ac:dyDescent="0.25">
      <c r="A97" s="17">
        <f t="shared" si="2"/>
        <v>-287342.81000000075</v>
      </c>
      <c r="B97" s="13">
        <v>42597</v>
      </c>
      <c r="C97" s="14" t="s">
        <v>11</v>
      </c>
      <c r="D97" s="16" t="s">
        <v>82</v>
      </c>
      <c r="E97" s="16">
        <v>1000</v>
      </c>
      <c r="F97" s="16"/>
      <c r="G97" s="20">
        <f t="shared" si="3"/>
        <v>-288342.81000000075</v>
      </c>
    </row>
    <row r="98" spans="1:7" s="3" customFormat="1" x14ac:dyDescent="0.25">
      <c r="A98" s="17">
        <f t="shared" si="2"/>
        <v>-288342.81000000075</v>
      </c>
      <c r="B98" s="13">
        <v>42597</v>
      </c>
      <c r="C98" s="14">
        <v>3071</v>
      </c>
      <c r="D98" s="15" t="s">
        <v>83</v>
      </c>
      <c r="E98" s="16">
        <v>1400</v>
      </c>
      <c r="F98" s="16"/>
      <c r="G98" s="20">
        <f t="shared" si="3"/>
        <v>-289742.81000000075</v>
      </c>
    </row>
    <row r="99" spans="1:7" s="3" customFormat="1" x14ac:dyDescent="0.25">
      <c r="A99" s="17">
        <f t="shared" si="2"/>
        <v>-289742.81000000075</v>
      </c>
      <c r="B99" s="13">
        <v>42597</v>
      </c>
      <c r="C99" s="14" t="s">
        <v>11</v>
      </c>
      <c r="D99" s="15" t="s">
        <v>84</v>
      </c>
      <c r="E99" s="16">
        <v>800</v>
      </c>
      <c r="F99" s="16"/>
      <c r="G99" s="20">
        <f t="shared" si="3"/>
        <v>-290542.81000000075</v>
      </c>
    </row>
    <row r="100" spans="1:7" s="3" customFormat="1" x14ac:dyDescent="0.25">
      <c r="A100" s="17">
        <f t="shared" si="2"/>
        <v>-290542.81000000075</v>
      </c>
      <c r="B100" s="13">
        <v>42597</v>
      </c>
      <c r="C100" s="14" t="s">
        <v>11</v>
      </c>
      <c r="D100" s="15" t="s">
        <v>85</v>
      </c>
      <c r="E100" s="16">
        <v>1400</v>
      </c>
      <c r="F100" s="16"/>
      <c r="G100" s="20">
        <f t="shared" si="3"/>
        <v>-291942.81000000075</v>
      </c>
    </row>
    <row r="101" spans="1:7" s="3" customFormat="1" x14ac:dyDescent="0.25">
      <c r="A101" s="17">
        <f t="shared" si="2"/>
        <v>-291942.81000000075</v>
      </c>
      <c r="B101" s="13">
        <v>42597</v>
      </c>
      <c r="C101" s="14">
        <v>3072</v>
      </c>
      <c r="D101" s="15" t="s">
        <v>86</v>
      </c>
      <c r="E101" s="16">
        <v>1400</v>
      </c>
      <c r="F101" s="16"/>
      <c r="G101" s="20">
        <f t="shared" si="3"/>
        <v>-293342.81000000075</v>
      </c>
    </row>
    <row r="102" spans="1:7" s="3" customFormat="1" ht="15" customHeight="1" x14ac:dyDescent="0.25">
      <c r="A102" s="17">
        <f t="shared" si="2"/>
        <v>-293342.81000000075</v>
      </c>
      <c r="B102" s="13">
        <v>42597</v>
      </c>
      <c r="C102" s="14"/>
      <c r="D102" s="15" t="s">
        <v>87</v>
      </c>
      <c r="E102" s="16"/>
      <c r="F102" s="16">
        <v>1998799.03</v>
      </c>
      <c r="G102" s="20">
        <f t="shared" si="3"/>
        <v>1705456.2199999993</v>
      </c>
    </row>
    <row r="103" spans="1:7" s="3" customFormat="1" x14ac:dyDescent="0.25">
      <c r="A103" s="17">
        <f t="shared" si="2"/>
        <v>1705456.2199999993</v>
      </c>
      <c r="B103" s="13">
        <v>42597</v>
      </c>
      <c r="C103" s="14"/>
      <c r="D103" s="15" t="s">
        <v>87</v>
      </c>
      <c r="E103" s="16"/>
      <c r="F103" s="16">
        <v>139.13999999999999</v>
      </c>
      <c r="G103" s="20">
        <f t="shared" si="3"/>
        <v>1705595.3599999992</v>
      </c>
    </row>
    <row r="104" spans="1:7" s="3" customFormat="1" ht="15" customHeight="1" x14ac:dyDescent="0.25">
      <c r="A104" s="17">
        <f t="shared" si="2"/>
        <v>1705595.3599999992</v>
      </c>
      <c r="B104" s="13">
        <v>42597</v>
      </c>
      <c r="C104" s="14" t="s">
        <v>11</v>
      </c>
      <c r="D104" s="15" t="s">
        <v>13</v>
      </c>
      <c r="E104" s="16">
        <v>800</v>
      </c>
      <c r="F104" s="16"/>
      <c r="G104" s="20">
        <f t="shared" si="3"/>
        <v>1704795.3599999992</v>
      </c>
    </row>
    <row r="105" spans="1:7" s="3" customFormat="1" x14ac:dyDescent="0.25">
      <c r="A105" s="17">
        <f t="shared" si="2"/>
        <v>1704795.3599999992</v>
      </c>
      <c r="B105" s="13">
        <v>42597</v>
      </c>
      <c r="C105" s="14" t="s">
        <v>11</v>
      </c>
      <c r="D105" s="15" t="s">
        <v>88</v>
      </c>
      <c r="E105" s="16">
        <v>4000</v>
      </c>
      <c r="F105" s="16"/>
      <c r="G105" s="20">
        <f t="shared" si="3"/>
        <v>1700795.3599999992</v>
      </c>
    </row>
    <row r="106" spans="1:7" x14ac:dyDescent="0.25">
      <c r="A106" s="17">
        <f t="shared" si="2"/>
        <v>1700795.3599999992</v>
      </c>
      <c r="B106" s="13">
        <v>42597</v>
      </c>
      <c r="C106" s="14" t="s">
        <v>11</v>
      </c>
      <c r="D106" s="15" t="s">
        <v>89</v>
      </c>
      <c r="E106" s="16">
        <v>52500</v>
      </c>
      <c r="F106" s="16"/>
      <c r="G106" s="20">
        <f t="shared" si="3"/>
        <v>1648295.3599999992</v>
      </c>
    </row>
    <row r="107" spans="1:7" x14ac:dyDescent="0.25">
      <c r="A107" s="17">
        <f t="shared" si="2"/>
        <v>1648295.3599999992</v>
      </c>
      <c r="B107" s="13">
        <v>42597</v>
      </c>
      <c r="C107" s="14"/>
      <c r="D107" s="15" t="s">
        <v>90</v>
      </c>
      <c r="E107" s="16"/>
      <c r="F107" s="16">
        <v>25800</v>
      </c>
      <c r="G107" s="20">
        <f t="shared" si="3"/>
        <v>1674095.3599999992</v>
      </c>
    </row>
    <row r="108" spans="1:7" ht="15" customHeight="1" x14ac:dyDescent="0.25">
      <c r="A108" s="17">
        <f t="shared" si="2"/>
        <v>1674095.3599999992</v>
      </c>
      <c r="B108" s="13">
        <v>42597</v>
      </c>
      <c r="C108" s="14" t="s">
        <v>11</v>
      </c>
      <c r="D108" s="15" t="s">
        <v>91</v>
      </c>
      <c r="E108" s="16">
        <v>4148.3900000000003</v>
      </c>
      <c r="F108" s="16"/>
      <c r="G108" s="20">
        <f t="shared" si="3"/>
        <v>1669946.9699999993</v>
      </c>
    </row>
    <row r="109" spans="1:7" x14ac:dyDescent="0.25">
      <c r="A109" s="17">
        <f t="shared" si="2"/>
        <v>1669946.9699999993</v>
      </c>
      <c r="B109" s="13">
        <v>42597</v>
      </c>
      <c r="C109" s="14" t="s">
        <v>11</v>
      </c>
      <c r="D109" s="15" t="s">
        <v>92</v>
      </c>
      <c r="E109" s="16">
        <v>4254.71</v>
      </c>
      <c r="F109" s="16"/>
      <c r="G109" s="20">
        <f t="shared" si="3"/>
        <v>1665692.2599999993</v>
      </c>
    </row>
    <row r="110" spans="1:7" ht="15" customHeight="1" x14ac:dyDescent="0.25">
      <c r="A110" s="17">
        <f t="shared" si="2"/>
        <v>1665692.2599999993</v>
      </c>
      <c r="B110" s="13">
        <v>42597</v>
      </c>
      <c r="C110" s="14" t="s">
        <v>11</v>
      </c>
      <c r="D110" s="15" t="s">
        <v>93</v>
      </c>
      <c r="E110" s="16">
        <v>8026.76</v>
      </c>
      <c r="F110" s="16"/>
      <c r="G110" s="20">
        <f t="shared" si="3"/>
        <v>1657665.4999999993</v>
      </c>
    </row>
    <row r="111" spans="1:7" ht="15" customHeight="1" x14ac:dyDescent="0.25">
      <c r="A111" s="17">
        <f t="shared" si="2"/>
        <v>1657665.4999999993</v>
      </c>
      <c r="B111" s="13">
        <v>42597</v>
      </c>
      <c r="C111" s="14" t="s">
        <v>11</v>
      </c>
      <c r="D111" s="15" t="s">
        <v>94</v>
      </c>
      <c r="E111" s="16">
        <v>3655.79</v>
      </c>
      <c r="F111" s="16"/>
      <c r="G111" s="20">
        <f t="shared" si="3"/>
        <v>1654009.7099999993</v>
      </c>
    </row>
    <row r="112" spans="1:7" ht="15" customHeight="1" x14ac:dyDescent="0.25">
      <c r="A112" s="17">
        <f t="shared" si="2"/>
        <v>1654009.7099999993</v>
      </c>
      <c r="B112" s="13">
        <v>42597</v>
      </c>
      <c r="C112" s="14" t="s">
        <v>11</v>
      </c>
      <c r="D112" s="15" t="s">
        <v>95</v>
      </c>
      <c r="E112" s="16">
        <v>3655.79</v>
      </c>
      <c r="F112" s="16"/>
      <c r="G112" s="20">
        <f t="shared" si="3"/>
        <v>1650353.9199999992</v>
      </c>
    </row>
    <row r="113" spans="1:7" x14ac:dyDescent="0.25">
      <c r="A113" s="17">
        <f t="shared" si="2"/>
        <v>1650353.9199999992</v>
      </c>
      <c r="B113" s="13">
        <v>42597</v>
      </c>
      <c r="C113" s="14" t="s">
        <v>11</v>
      </c>
      <c r="D113" s="15" t="s">
        <v>96</v>
      </c>
      <c r="E113" s="16">
        <v>3655.79</v>
      </c>
      <c r="F113" s="16"/>
      <c r="G113" s="20">
        <f t="shared" si="3"/>
        <v>1646698.1299999992</v>
      </c>
    </row>
    <row r="114" spans="1:7" ht="15" customHeight="1" x14ac:dyDescent="0.25">
      <c r="A114" s="17">
        <f t="shared" si="2"/>
        <v>1646698.1299999992</v>
      </c>
      <c r="B114" s="13">
        <v>42597</v>
      </c>
      <c r="C114" s="14" t="s">
        <v>11</v>
      </c>
      <c r="D114" s="15" t="s">
        <v>97</v>
      </c>
      <c r="E114" s="16">
        <v>3655.79</v>
      </c>
      <c r="F114" s="16"/>
      <c r="G114" s="20">
        <f t="shared" si="3"/>
        <v>1643042.3399999992</v>
      </c>
    </row>
    <row r="115" spans="1:7" ht="15" customHeight="1" x14ac:dyDescent="0.25">
      <c r="A115" s="17">
        <f t="shared" si="2"/>
        <v>1643042.3399999992</v>
      </c>
      <c r="B115" s="13">
        <v>42597</v>
      </c>
      <c r="C115" s="14" t="s">
        <v>11</v>
      </c>
      <c r="D115" s="15" t="s">
        <v>98</v>
      </c>
      <c r="E115" s="16">
        <v>3655.79</v>
      </c>
      <c r="F115" s="16"/>
      <c r="G115" s="20">
        <f t="shared" si="3"/>
        <v>1639386.5499999991</v>
      </c>
    </row>
    <row r="116" spans="1:7" ht="15" customHeight="1" x14ac:dyDescent="0.25">
      <c r="A116" s="17">
        <f t="shared" si="2"/>
        <v>1639386.5499999991</v>
      </c>
      <c r="B116" s="13">
        <v>42597</v>
      </c>
      <c r="C116" s="14" t="s">
        <v>11</v>
      </c>
      <c r="D116" s="15" t="s">
        <v>99</v>
      </c>
      <c r="E116" s="16">
        <v>1500</v>
      </c>
      <c r="F116" s="16"/>
      <c r="G116" s="20">
        <f t="shared" si="3"/>
        <v>1637886.5499999991</v>
      </c>
    </row>
    <row r="117" spans="1:7" x14ac:dyDescent="0.25">
      <c r="A117" s="17">
        <f t="shared" si="2"/>
        <v>1637886.5499999991</v>
      </c>
      <c r="B117" s="13">
        <v>42597</v>
      </c>
      <c r="C117" s="14" t="s">
        <v>11</v>
      </c>
      <c r="D117" s="15" t="s">
        <v>100</v>
      </c>
      <c r="E117" s="16">
        <v>3109.87</v>
      </c>
      <c r="F117" s="16"/>
      <c r="G117" s="20">
        <f t="shared" si="3"/>
        <v>1634776.679999999</v>
      </c>
    </row>
    <row r="118" spans="1:7" ht="15" customHeight="1" x14ac:dyDescent="0.25">
      <c r="A118" s="17">
        <f t="shared" si="2"/>
        <v>1634776.679999999</v>
      </c>
      <c r="B118" s="13">
        <v>42597</v>
      </c>
      <c r="C118" s="14" t="s">
        <v>11</v>
      </c>
      <c r="D118" s="15" t="s">
        <v>101</v>
      </c>
      <c r="E118" s="16">
        <v>3668.31</v>
      </c>
      <c r="F118" s="16"/>
      <c r="G118" s="20">
        <f t="shared" si="3"/>
        <v>1631108.3699999989</v>
      </c>
    </row>
    <row r="119" spans="1:7" x14ac:dyDescent="0.25">
      <c r="A119" s="17">
        <f t="shared" si="2"/>
        <v>1631108.3699999989</v>
      </c>
      <c r="B119" s="13">
        <v>42597</v>
      </c>
      <c r="C119" s="14" t="s">
        <v>11</v>
      </c>
      <c r="D119" s="15" t="s">
        <v>100</v>
      </c>
      <c r="E119" s="16">
        <v>200</v>
      </c>
      <c r="F119" s="16"/>
      <c r="G119" s="20">
        <f t="shared" si="3"/>
        <v>1630908.3699999989</v>
      </c>
    </row>
    <row r="120" spans="1:7" x14ac:dyDescent="0.25">
      <c r="A120" s="17">
        <f t="shared" si="2"/>
        <v>1630908.3699999989</v>
      </c>
      <c r="B120" s="13">
        <v>42597</v>
      </c>
      <c r="C120" s="14" t="s">
        <v>11</v>
      </c>
      <c r="D120" s="15" t="s">
        <v>102</v>
      </c>
      <c r="E120" s="16">
        <v>413616.59</v>
      </c>
      <c r="F120" s="16"/>
      <c r="G120" s="20">
        <f t="shared" si="3"/>
        <v>1217291.7799999989</v>
      </c>
    </row>
    <row r="121" spans="1:7" ht="15" customHeight="1" x14ac:dyDescent="0.25">
      <c r="A121" s="17">
        <f t="shared" si="2"/>
        <v>1217291.7799999989</v>
      </c>
      <c r="B121" s="13">
        <v>42597</v>
      </c>
      <c r="C121" s="14" t="s">
        <v>11</v>
      </c>
      <c r="D121" s="15" t="s">
        <v>103</v>
      </c>
      <c r="E121" s="16">
        <v>110508.83</v>
      </c>
      <c r="F121" s="16"/>
      <c r="G121" s="20">
        <f t="shared" si="3"/>
        <v>1106782.9499999988</v>
      </c>
    </row>
    <row r="122" spans="1:7" ht="15" customHeight="1" x14ac:dyDescent="0.25">
      <c r="A122" s="17">
        <f t="shared" si="2"/>
        <v>1106782.9499999988</v>
      </c>
      <c r="B122" s="13">
        <v>42597</v>
      </c>
      <c r="C122" s="14" t="s">
        <v>11</v>
      </c>
      <c r="D122" s="15" t="s">
        <v>104</v>
      </c>
      <c r="E122" s="16">
        <v>25942.13</v>
      </c>
      <c r="F122" s="16"/>
      <c r="G122" s="20">
        <f t="shared" si="3"/>
        <v>1080840.8199999989</v>
      </c>
    </row>
    <row r="123" spans="1:7" x14ac:dyDescent="0.25">
      <c r="A123" s="17">
        <f t="shared" si="2"/>
        <v>1080840.8199999989</v>
      </c>
      <c r="B123" s="13">
        <v>42597</v>
      </c>
      <c r="C123" s="14" t="s">
        <v>11</v>
      </c>
      <c r="D123" s="15" t="s">
        <v>105</v>
      </c>
      <c r="E123" s="16">
        <v>16861.849999999999</v>
      </c>
      <c r="F123" s="16"/>
      <c r="G123" s="20">
        <f t="shared" si="3"/>
        <v>1063978.9699999988</v>
      </c>
    </row>
    <row r="124" spans="1:7" x14ac:dyDescent="0.25">
      <c r="A124" s="17">
        <f t="shared" si="2"/>
        <v>1063978.9699999988</v>
      </c>
      <c r="B124" s="13">
        <v>42597</v>
      </c>
      <c r="C124" s="14" t="s">
        <v>11</v>
      </c>
      <c r="D124" s="15" t="s">
        <v>106</v>
      </c>
      <c r="E124" s="16">
        <v>345259.7</v>
      </c>
      <c r="F124" s="16"/>
      <c r="G124" s="20">
        <f t="shared" si="3"/>
        <v>718719.26999999885</v>
      </c>
    </row>
    <row r="125" spans="1:7" x14ac:dyDescent="0.25">
      <c r="A125" s="17">
        <f t="shared" si="2"/>
        <v>718719.26999999885</v>
      </c>
      <c r="B125" s="40">
        <v>42597</v>
      </c>
      <c r="C125" s="14" t="s">
        <v>11</v>
      </c>
      <c r="D125" s="15" t="s">
        <v>107</v>
      </c>
      <c r="E125" s="16">
        <v>6000</v>
      </c>
      <c r="F125" s="16"/>
      <c r="G125" s="20">
        <f t="shared" si="3"/>
        <v>712719.26999999885</v>
      </c>
    </row>
    <row r="126" spans="1:7" x14ac:dyDescent="0.25">
      <c r="A126" s="17">
        <f t="shared" si="2"/>
        <v>712719.26999999885</v>
      </c>
      <c r="B126" s="40">
        <v>42597</v>
      </c>
      <c r="C126" s="14" t="s">
        <v>11</v>
      </c>
      <c r="D126" s="15" t="s">
        <v>108</v>
      </c>
      <c r="E126" s="16">
        <v>25800</v>
      </c>
      <c r="F126" s="16"/>
      <c r="G126" s="20">
        <f t="shared" si="3"/>
        <v>686919.26999999885</v>
      </c>
    </row>
    <row r="127" spans="1:7" x14ac:dyDescent="0.25">
      <c r="A127" s="17">
        <f t="shared" si="2"/>
        <v>686919.26999999885</v>
      </c>
      <c r="B127" s="40">
        <v>42597</v>
      </c>
      <c r="C127" s="14" t="s">
        <v>11</v>
      </c>
      <c r="D127" s="15" t="s">
        <v>109</v>
      </c>
      <c r="E127" s="16">
        <v>9200</v>
      </c>
      <c r="F127" s="16"/>
      <c r="G127" s="20">
        <f t="shared" si="3"/>
        <v>677719.26999999885</v>
      </c>
    </row>
    <row r="128" spans="1:7" x14ac:dyDescent="0.25">
      <c r="A128" s="17">
        <f t="shared" si="2"/>
        <v>677719.26999999885</v>
      </c>
      <c r="B128" s="40">
        <v>42597</v>
      </c>
      <c r="C128" s="14" t="s">
        <v>11</v>
      </c>
      <c r="D128" s="15" t="s">
        <v>110</v>
      </c>
      <c r="E128" s="16">
        <v>10086.57</v>
      </c>
      <c r="F128" s="16"/>
      <c r="G128" s="20">
        <f t="shared" si="3"/>
        <v>667632.69999999891</v>
      </c>
    </row>
    <row r="129" spans="1:7" x14ac:dyDescent="0.25">
      <c r="A129" s="17">
        <f t="shared" si="2"/>
        <v>667632.69999999891</v>
      </c>
      <c r="B129" s="40">
        <v>42598</v>
      </c>
      <c r="C129" s="14">
        <v>3073</v>
      </c>
      <c r="D129" s="15" t="s">
        <v>111</v>
      </c>
      <c r="E129" s="16">
        <v>25000</v>
      </c>
      <c r="F129" s="16"/>
      <c r="G129" s="20">
        <f t="shared" si="3"/>
        <v>642632.69999999891</v>
      </c>
    </row>
    <row r="130" spans="1:7" ht="15" customHeight="1" x14ac:dyDescent="0.25">
      <c r="A130" s="17">
        <f t="shared" si="2"/>
        <v>642632.69999999891</v>
      </c>
      <c r="B130" s="40">
        <v>42598</v>
      </c>
      <c r="C130" s="14">
        <v>3074</v>
      </c>
      <c r="D130" s="15" t="s">
        <v>112</v>
      </c>
      <c r="E130" s="16">
        <v>761476</v>
      </c>
      <c r="F130" s="16"/>
      <c r="G130" s="20">
        <f t="shared" si="3"/>
        <v>-118843.30000000109</v>
      </c>
    </row>
    <row r="131" spans="1:7" ht="15" customHeight="1" x14ac:dyDescent="0.25">
      <c r="A131" s="17">
        <f t="shared" si="2"/>
        <v>-118843.30000000109</v>
      </c>
      <c r="B131" s="40">
        <v>42598</v>
      </c>
      <c r="C131" s="14"/>
      <c r="D131" s="15" t="s">
        <v>113</v>
      </c>
      <c r="E131" s="16">
        <v>162</v>
      </c>
      <c r="F131" s="16"/>
      <c r="G131" s="20">
        <f t="shared" si="3"/>
        <v>-119005.30000000109</v>
      </c>
    </row>
    <row r="132" spans="1:7" ht="15" customHeight="1" x14ac:dyDescent="0.25">
      <c r="A132" s="17">
        <f t="shared" si="2"/>
        <v>-119005.30000000109</v>
      </c>
      <c r="B132" s="40">
        <v>42598</v>
      </c>
      <c r="C132" s="14"/>
      <c r="D132" s="15" t="s">
        <v>114</v>
      </c>
      <c r="E132" s="16">
        <v>25.92</v>
      </c>
      <c r="F132" s="16"/>
      <c r="G132" s="20">
        <f t="shared" si="3"/>
        <v>-119031.22000000109</v>
      </c>
    </row>
    <row r="133" spans="1:7" x14ac:dyDescent="0.25">
      <c r="A133" s="17">
        <f t="shared" si="2"/>
        <v>-119031.22000000109</v>
      </c>
      <c r="B133" s="40">
        <v>42598</v>
      </c>
      <c r="C133" s="14">
        <v>3075</v>
      </c>
      <c r="D133" s="15" t="s">
        <v>115</v>
      </c>
      <c r="E133" s="16">
        <v>25095.89</v>
      </c>
      <c r="F133" s="16"/>
      <c r="G133" s="20">
        <f t="shared" si="3"/>
        <v>-144127.11000000109</v>
      </c>
    </row>
    <row r="134" spans="1:7" ht="15" customHeight="1" x14ac:dyDescent="0.25">
      <c r="A134" s="17">
        <f t="shared" si="2"/>
        <v>-144127.11000000109</v>
      </c>
      <c r="B134" s="40">
        <v>42598</v>
      </c>
      <c r="C134" s="14" t="s">
        <v>11</v>
      </c>
      <c r="D134" s="23" t="s">
        <v>116</v>
      </c>
      <c r="E134" s="16">
        <v>13313.56</v>
      </c>
      <c r="F134" s="16"/>
      <c r="G134" s="20">
        <f t="shared" si="3"/>
        <v>-157440.67000000109</v>
      </c>
    </row>
    <row r="135" spans="1:7" x14ac:dyDescent="0.25">
      <c r="A135" s="17">
        <f t="shared" ref="A135:A198" si="4">G134</f>
        <v>-157440.67000000109</v>
      </c>
      <c r="B135" s="40">
        <v>42598</v>
      </c>
      <c r="C135" s="14"/>
      <c r="D135" s="15" t="s">
        <v>117</v>
      </c>
      <c r="E135" s="16"/>
      <c r="F135" s="16">
        <v>7308.09</v>
      </c>
      <c r="G135" s="20">
        <f t="shared" ref="G135:G198" si="5">A135-E135+F135</f>
        <v>-150132.58000000109</v>
      </c>
    </row>
    <row r="136" spans="1:7" ht="15" customHeight="1" x14ac:dyDescent="0.25">
      <c r="A136" s="17">
        <f t="shared" si="4"/>
        <v>-150132.58000000109</v>
      </c>
      <c r="B136" s="40">
        <v>42598</v>
      </c>
      <c r="C136" s="14" t="s">
        <v>11</v>
      </c>
      <c r="D136" s="15" t="s">
        <v>118</v>
      </c>
      <c r="E136" s="16">
        <v>2000</v>
      </c>
      <c r="F136" s="16"/>
      <c r="G136" s="20">
        <f t="shared" si="5"/>
        <v>-152132.58000000109</v>
      </c>
    </row>
    <row r="137" spans="1:7" x14ac:dyDescent="0.25">
      <c r="A137" s="17">
        <f t="shared" si="4"/>
        <v>-152132.58000000109</v>
      </c>
      <c r="B137" s="40">
        <v>42598</v>
      </c>
      <c r="C137" s="14" t="s">
        <v>11</v>
      </c>
      <c r="D137" s="15" t="s">
        <v>119</v>
      </c>
      <c r="E137" s="16">
        <v>1000</v>
      </c>
      <c r="F137" s="16"/>
      <c r="G137" s="20">
        <f t="shared" si="5"/>
        <v>-153132.58000000109</v>
      </c>
    </row>
    <row r="138" spans="1:7" ht="15" customHeight="1" x14ac:dyDescent="0.25">
      <c r="A138" s="17">
        <f t="shared" si="4"/>
        <v>-153132.58000000109</v>
      </c>
      <c r="B138" s="40">
        <v>42598</v>
      </c>
      <c r="C138" s="14" t="s">
        <v>11</v>
      </c>
      <c r="D138" s="15" t="s">
        <v>94</v>
      </c>
      <c r="E138" s="16">
        <v>2500</v>
      </c>
      <c r="F138" s="16"/>
      <c r="G138" s="20">
        <f t="shared" si="5"/>
        <v>-155632.58000000109</v>
      </c>
    </row>
    <row r="139" spans="1:7" ht="30" x14ac:dyDescent="0.25">
      <c r="A139" s="17">
        <f t="shared" si="4"/>
        <v>-155632.58000000109</v>
      </c>
      <c r="B139" s="40">
        <v>42598</v>
      </c>
      <c r="C139" s="14" t="s">
        <v>11</v>
      </c>
      <c r="D139" s="15" t="s">
        <v>120</v>
      </c>
      <c r="E139" s="16">
        <v>5000</v>
      </c>
      <c r="F139" s="16"/>
      <c r="G139" s="20">
        <f t="shared" si="5"/>
        <v>-160632.58000000109</v>
      </c>
    </row>
    <row r="140" spans="1:7" x14ac:dyDescent="0.25">
      <c r="A140" s="17">
        <f t="shared" si="4"/>
        <v>-160632.58000000109</v>
      </c>
      <c r="B140" s="40">
        <v>42599</v>
      </c>
      <c r="C140" s="14"/>
      <c r="D140" s="15" t="s">
        <v>15</v>
      </c>
      <c r="E140" s="16"/>
      <c r="F140" s="16">
        <v>15597.38</v>
      </c>
      <c r="G140" s="20">
        <f t="shared" si="5"/>
        <v>-145035.20000000109</v>
      </c>
    </row>
    <row r="141" spans="1:7" x14ac:dyDescent="0.25">
      <c r="A141" s="17">
        <f t="shared" si="4"/>
        <v>-145035.20000000109</v>
      </c>
      <c r="B141" s="40">
        <v>42599</v>
      </c>
      <c r="C141" s="14"/>
      <c r="D141" s="15" t="s">
        <v>15</v>
      </c>
      <c r="E141" s="16"/>
      <c r="F141" s="16">
        <v>18467.47</v>
      </c>
      <c r="G141" s="20">
        <f t="shared" si="5"/>
        <v>-126567.73000000109</v>
      </c>
    </row>
    <row r="142" spans="1:7" x14ac:dyDescent="0.25">
      <c r="A142" s="17">
        <f t="shared" si="4"/>
        <v>-126567.73000000109</v>
      </c>
      <c r="B142" s="40">
        <v>42599</v>
      </c>
      <c r="C142" s="14"/>
      <c r="D142" s="15" t="s">
        <v>15</v>
      </c>
      <c r="E142" s="16"/>
      <c r="F142" s="16">
        <v>24992.720000000001</v>
      </c>
      <c r="G142" s="20">
        <f t="shared" si="5"/>
        <v>-101575.01000000109</v>
      </c>
    </row>
    <row r="143" spans="1:7" ht="15" customHeight="1" x14ac:dyDescent="0.25">
      <c r="A143" s="17">
        <f t="shared" si="4"/>
        <v>-101575.01000000109</v>
      </c>
      <c r="B143" s="40">
        <v>42599</v>
      </c>
      <c r="C143" s="14"/>
      <c r="D143" s="15" t="s">
        <v>121</v>
      </c>
      <c r="E143" s="16"/>
      <c r="F143" s="16">
        <v>7500</v>
      </c>
      <c r="G143" s="20">
        <f t="shared" si="5"/>
        <v>-94075.010000001086</v>
      </c>
    </row>
    <row r="144" spans="1:7" x14ac:dyDescent="0.25">
      <c r="A144" s="17">
        <f t="shared" si="4"/>
        <v>-94075.010000001086</v>
      </c>
      <c r="B144" s="40">
        <v>42599</v>
      </c>
      <c r="C144" s="14"/>
      <c r="D144" s="15" t="s">
        <v>122</v>
      </c>
      <c r="E144" s="16"/>
      <c r="F144" s="16">
        <v>4000</v>
      </c>
      <c r="G144" s="20">
        <f t="shared" si="5"/>
        <v>-90075.010000001086</v>
      </c>
    </row>
    <row r="145" spans="1:7" x14ac:dyDescent="0.25">
      <c r="A145" s="17">
        <f t="shared" si="4"/>
        <v>-90075.010000001086</v>
      </c>
      <c r="B145" s="40">
        <v>42599</v>
      </c>
      <c r="C145" s="14"/>
      <c r="D145" s="15" t="s">
        <v>123</v>
      </c>
      <c r="E145" s="16">
        <v>28242.84</v>
      </c>
      <c r="F145" s="16"/>
      <c r="G145" s="20">
        <f t="shared" si="5"/>
        <v>-118317.85000000108</v>
      </c>
    </row>
    <row r="146" spans="1:7" x14ac:dyDescent="0.25">
      <c r="A146" s="17">
        <f t="shared" si="4"/>
        <v>-118317.85000000108</v>
      </c>
      <c r="B146" s="40">
        <v>42599</v>
      </c>
      <c r="C146" s="14">
        <v>3076</v>
      </c>
      <c r="D146" s="15" t="s">
        <v>124</v>
      </c>
      <c r="E146" s="16">
        <v>4599.3999999999996</v>
      </c>
      <c r="F146" s="16"/>
      <c r="G146" s="20">
        <f t="shared" si="5"/>
        <v>-122917.25000000108</v>
      </c>
    </row>
    <row r="147" spans="1:7" ht="13.5" customHeight="1" x14ac:dyDescent="0.25">
      <c r="A147" s="17">
        <f t="shared" si="4"/>
        <v>-122917.25000000108</v>
      </c>
      <c r="B147" s="40">
        <v>42599</v>
      </c>
      <c r="C147" s="14" t="s">
        <v>11</v>
      </c>
      <c r="D147" s="23" t="s">
        <v>30</v>
      </c>
      <c r="E147" s="16">
        <v>12168.4</v>
      </c>
      <c r="F147" s="16"/>
      <c r="G147" s="20">
        <f t="shared" si="5"/>
        <v>-135085.65000000107</v>
      </c>
    </row>
    <row r="148" spans="1:7" x14ac:dyDescent="0.25">
      <c r="A148" s="17">
        <f t="shared" si="4"/>
        <v>-135085.65000000107</v>
      </c>
      <c r="B148" s="40">
        <v>42599</v>
      </c>
      <c r="C148" s="14" t="s">
        <v>11</v>
      </c>
      <c r="D148" s="15" t="s">
        <v>125</v>
      </c>
      <c r="E148" s="16">
        <v>4825.6000000000004</v>
      </c>
      <c r="F148" s="16"/>
      <c r="G148" s="20">
        <f t="shared" si="5"/>
        <v>-139911.25000000108</v>
      </c>
    </row>
    <row r="149" spans="1:7" x14ac:dyDescent="0.25">
      <c r="A149" s="17">
        <f t="shared" si="4"/>
        <v>-139911.25000000108</v>
      </c>
      <c r="B149" s="40">
        <v>42599</v>
      </c>
      <c r="C149" s="14" t="s">
        <v>11</v>
      </c>
      <c r="D149" s="15" t="s">
        <v>126</v>
      </c>
      <c r="E149" s="16">
        <v>5359</v>
      </c>
      <c r="F149" s="16"/>
      <c r="G149" s="20">
        <f t="shared" si="5"/>
        <v>-145270.25000000108</v>
      </c>
    </row>
    <row r="150" spans="1:7" ht="15" customHeight="1" x14ac:dyDescent="0.25">
      <c r="A150" s="17">
        <f t="shared" si="4"/>
        <v>-145270.25000000108</v>
      </c>
      <c r="B150" s="40">
        <v>42599</v>
      </c>
      <c r="C150" s="14" t="s">
        <v>11</v>
      </c>
      <c r="D150" s="15" t="s">
        <v>127</v>
      </c>
      <c r="E150" s="16">
        <v>5336</v>
      </c>
      <c r="F150" s="16"/>
      <c r="G150" s="20">
        <f t="shared" si="5"/>
        <v>-150606.25000000108</v>
      </c>
    </row>
    <row r="151" spans="1:7" ht="15" customHeight="1" x14ac:dyDescent="0.25">
      <c r="A151" s="17">
        <f t="shared" si="4"/>
        <v>-150606.25000000108</v>
      </c>
      <c r="B151" s="40">
        <v>42599</v>
      </c>
      <c r="C151" s="14" t="s">
        <v>11</v>
      </c>
      <c r="D151" s="23" t="s">
        <v>56</v>
      </c>
      <c r="E151" s="16">
        <v>22078.23</v>
      </c>
      <c r="F151" s="16"/>
      <c r="G151" s="20">
        <f t="shared" si="5"/>
        <v>-172684.48000000109</v>
      </c>
    </row>
    <row r="152" spans="1:7" s="41" customFormat="1" ht="15" customHeight="1" x14ac:dyDescent="0.25">
      <c r="A152" s="17">
        <f t="shared" si="4"/>
        <v>-172684.48000000109</v>
      </c>
      <c r="B152" s="40">
        <v>42599</v>
      </c>
      <c r="C152" s="14" t="s">
        <v>11</v>
      </c>
      <c r="D152" s="23" t="s">
        <v>128</v>
      </c>
      <c r="E152" s="16">
        <v>13328</v>
      </c>
      <c r="F152" s="16"/>
      <c r="G152" s="20">
        <f t="shared" si="5"/>
        <v>-186012.48000000109</v>
      </c>
    </row>
    <row r="153" spans="1:7" ht="15" customHeight="1" x14ac:dyDescent="0.25">
      <c r="A153" s="17">
        <f t="shared" si="4"/>
        <v>-186012.48000000109</v>
      </c>
      <c r="B153" s="40">
        <v>42599</v>
      </c>
      <c r="C153" s="14" t="s">
        <v>11</v>
      </c>
      <c r="D153" s="23" t="s">
        <v>129</v>
      </c>
      <c r="E153" s="16">
        <v>2737.6</v>
      </c>
      <c r="F153" s="16"/>
      <c r="G153" s="20">
        <f t="shared" si="5"/>
        <v>-188750.08000000109</v>
      </c>
    </row>
    <row r="154" spans="1:7" ht="12" customHeight="1" x14ac:dyDescent="0.25">
      <c r="A154" s="17">
        <f t="shared" si="4"/>
        <v>-188750.08000000109</v>
      </c>
      <c r="B154" s="40">
        <v>42599</v>
      </c>
      <c r="C154" s="14" t="s">
        <v>11</v>
      </c>
      <c r="D154" s="15" t="s">
        <v>130</v>
      </c>
      <c r="E154" s="16">
        <v>1803</v>
      </c>
      <c r="F154" s="16"/>
      <c r="G154" s="20">
        <f t="shared" si="5"/>
        <v>-190553.08000000109</v>
      </c>
    </row>
    <row r="155" spans="1:7" ht="15" customHeight="1" x14ac:dyDescent="0.25">
      <c r="A155" s="17">
        <f t="shared" si="4"/>
        <v>-190553.08000000109</v>
      </c>
      <c r="B155" s="40">
        <v>42599</v>
      </c>
      <c r="C155" s="14" t="s">
        <v>11</v>
      </c>
      <c r="D155" s="23" t="s">
        <v>131</v>
      </c>
      <c r="E155" s="16">
        <v>9397.69</v>
      </c>
      <c r="F155" s="16"/>
      <c r="G155" s="20">
        <f t="shared" si="5"/>
        <v>-199950.7700000011</v>
      </c>
    </row>
    <row r="156" spans="1:7" x14ac:dyDescent="0.25">
      <c r="A156" s="17">
        <f t="shared" si="4"/>
        <v>-199950.7700000011</v>
      </c>
      <c r="B156" s="40">
        <v>42599</v>
      </c>
      <c r="C156" s="14" t="s">
        <v>11</v>
      </c>
      <c r="D156" s="23" t="s">
        <v>132</v>
      </c>
      <c r="E156" s="16">
        <v>625</v>
      </c>
      <c r="F156" s="16"/>
      <c r="G156" s="20">
        <f t="shared" si="5"/>
        <v>-200575.7700000011</v>
      </c>
    </row>
    <row r="157" spans="1:7" x14ac:dyDescent="0.25">
      <c r="A157" s="17">
        <f t="shared" si="4"/>
        <v>-200575.7700000011</v>
      </c>
      <c r="B157" s="40">
        <v>42599</v>
      </c>
      <c r="C157" s="14" t="s">
        <v>11</v>
      </c>
      <c r="D157" s="23" t="s">
        <v>133</v>
      </c>
      <c r="E157" s="16">
        <v>5343.08</v>
      </c>
      <c r="F157" s="16"/>
      <c r="G157" s="20">
        <f t="shared" si="5"/>
        <v>-205918.85000000108</v>
      </c>
    </row>
    <row r="158" spans="1:7" x14ac:dyDescent="0.25">
      <c r="A158" s="17">
        <f t="shared" si="4"/>
        <v>-205918.85000000108</v>
      </c>
      <c r="B158" s="40">
        <v>42599</v>
      </c>
      <c r="C158" s="14" t="s">
        <v>11</v>
      </c>
      <c r="D158" s="23" t="s">
        <v>134</v>
      </c>
      <c r="E158" s="16">
        <v>9167.1</v>
      </c>
      <c r="F158" s="16"/>
      <c r="G158" s="20">
        <f t="shared" si="5"/>
        <v>-215085.95000000109</v>
      </c>
    </row>
    <row r="159" spans="1:7" x14ac:dyDescent="0.25">
      <c r="A159" s="17">
        <f t="shared" si="4"/>
        <v>-215085.95000000109</v>
      </c>
      <c r="B159" s="40">
        <v>42599</v>
      </c>
      <c r="C159" s="14" t="s">
        <v>11</v>
      </c>
      <c r="D159" s="23" t="s">
        <v>135</v>
      </c>
      <c r="E159" s="16">
        <v>1485</v>
      </c>
      <c r="F159" s="16"/>
      <c r="G159" s="20">
        <f t="shared" si="5"/>
        <v>-216570.95000000109</v>
      </c>
    </row>
    <row r="160" spans="1:7" x14ac:dyDescent="0.25">
      <c r="A160" s="17">
        <f t="shared" si="4"/>
        <v>-216570.95000000109</v>
      </c>
      <c r="B160" s="40">
        <v>42599</v>
      </c>
      <c r="C160" s="14" t="s">
        <v>11</v>
      </c>
      <c r="D160" s="23" t="s">
        <v>136</v>
      </c>
      <c r="E160" s="16">
        <v>16345.56</v>
      </c>
      <c r="F160" s="16"/>
      <c r="G160" s="20">
        <f t="shared" si="5"/>
        <v>-232916.51000000109</v>
      </c>
    </row>
    <row r="161" spans="1:7" ht="15" customHeight="1" x14ac:dyDescent="0.25">
      <c r="A161" s="17">
        <f t="shared" si="4"/>
        <v>-232916.51000000109</v>
      </c>
      <c r="B161" s="40">
        <v>42599</v>
      </c>
      <c r="C161" s="14" t="s">
        <v>11</v>
      </c>
      <c r="D161" s="23" t="s">
        <v>133</v>
      </c>
      <c r="E161" s="16">
        <v>4060</v>
      </c>
      <c r="F161" s="16"/>
      <c r="G161" s="20">
        <f t="shared" si="5"/>
        <v>-236976.51000000109</v>
      </c>
    </row>
    <row r="162" spans="1:7" x14ac:dyDescent="0.25">
      <c r="A162" s="17">
        <f t="shared" si="4"/>
        <v>-236976.51000000109</v>
      </c>
      <c r="B162" s="40">
        <v>42599</v>
      </c>
      <c r="C162" s="14" t="s">
        <v>11</v>
      </c>
      <c r="D162" s="23" t="s">
        <v>56</v>
      </c>
      <c r="E162" s="16">
        <v>1252.8</v>
      </c>
      <c r="F162" s="16"/>
      <c r="G162" s="20">
        <f t="shared" si="5"/>
        <v>-238229.31000000107</v>
      </c>
    </row>
    <row r="163" spans="1:7" x14ac:dyDescent="0.25">
      <c r="A163" s="17">
        <f t="shared" si="4"/>
        <v>-238229.31000000107</v>
      </c>
      <c r="B163" s="40">
        <v>42599</v>
      </c>
      <c r="C163" s="14" t="s">
        <v>11</v>
      </c>
      <c r="D163" s="42" t="s">
        <v>48</v>
      </c>
      <c r="E163" s="16">
        <v>2900</v>
      </c>
      <c r="F163" s="16"/>
      <c r="G163" s="20">
        <f t="shared" si="5"/>
        <v>-241129.31000000107</v>
      </c>
    </row>
    <row r="164" spans="1:7" x14ac:dyDescent="0.25">
      <c r="A164" s="17">
        <f t="shared" si="4"/>
        <v>-241129.31000000107</v>
      </c>
      <c r="B164" s="40">
        <v>42599</v>
      </c>
      <c r="C164" s="14" t="s">
        <v>11</v>
      </c>
      <c r="D164" s="22" t="s">
        <v>137</v>
      </c>
      <c r="E164" s="16">
        <v>4988</v>
      </c>
      <c r="F164" s="16"/>
      <c r="G164" s="20">
        <f t="shared" si="5"/>
        <v>-246117.31000000107</v>
      </c>
    </row>
    <row r="165" spans="1:7" x14ac:dyDescent="0.25">
      <c r="A165" s="17">
        <f t="shared" si="4"/>
        <v>-246117.31000000107</v>
      </c>
      <c r="B165" s="40">
        <v>42599</v>
      </c>
      <c r="C165" s="14" t="s">
        <v>11</v>
      </c>
      <c r="D165" s="22" t="s">
        <v>138</v>
      </c>
      <c r="E165" s="16">
        <v>14500</v>
      </c>
      <c r="F165" s="16"/>
      <c r="G165" s="20">
        <f t="shared" si="5"/>
        <v>-260617.31000000107</v>
      </c>
    </row>
    <row r="166" spans="1:7" x14ac:dyDescent="0.25">
      <c r="A166" s="17">
        <f t="shared" si="4"/>
        <v>-260617.31000000107</v>
      </c>
      <c r="B166" s="40">
        <v>42599</v>
      </c>
      <c r="C166" s="14" t="s">
        <v>11</v>
      </c>
      <c r="D166" s="22" t="s">
        <v>139</v>
      </c>
      <c r="E166" s="16">
        <v>500</v>
      </c>
      <c r="F166" s="16"/>
      <c r="G166" s="20">
        <f t="shared" si="5"/>
        <v>-261117.31000000107</v>
      </c>
    </row>
    <row r="167" spans="1:7" x14ac:dyDescent="0.25">
      <c r="A167" s="17">
        <f t="shared" si="4"/>
        <v>-261117.31000000107</v>
      </c>
      <c r="B167" s="40">
        <v>42599</v>
      </c>
      <c r="C167" s="14" t="s">
        <v>11</v>
      </c>
      <c r="D167" s="22" t="s">
        <v>140</v>
      </c>
      <c r="E167" s="16">
        <v>1000</v>
      </c>
      <c r="F167" s="16"/>
      <c r="G167" s="20">
        <f t="shared" si="5"/>
        <v>-262117.31000000107</v>
      </c>
    </row>
    <row r="168" spans="1:7" x14ac:dyDescent="0.25">
      <c r="A168" s="17">
        <f t="shared" si="4"/>
        <v>-262117.31000000107</v>
      </c>
      <c r="B168" s="40">
        <v>42600</v>
      </c>
      <c r="C168" s="14" t="s">
        <v>11</v>
      </c>
      <c r="D168" s="43" t="s">
        <v>141</v>
      </c>
      <c r="E168" s="16">
        <v>7300</v>
      </c>
      <c r="F168" s="16"/>
      <c r="G168" s="20">
        <f t="shared" si="5"/>
        <v>-269417.3100000011</v>
      </c>
    </row>
    <row r="169" spans="1:7" x14ac:dyDescent="0.25">
      <c r="A169" s="17">
        <f t="shared" si="4"/>
        <v>-269417.3100000011</v>
      </c>
      <c r="B169" s="40">
        <v>42600</v>
      </c>
      <c r="C169" s="14" t="s">
        <v>11</v>
      </c>
      <c r="D169" s="22" t="s">
        <v>142</v>
      </c>
      <c r="E169" s="16">
        <v>5000</v>
      </c>
      <c r="F169" s="16"/>
      <c r="G169" s="20">
        <f t="shared" si="5"/>
        <v>-274417.3100000011</v>
      </c>
    </row>
    <row r="170" spans="1:7" x14ac:dyDescent="0.25">
      <c r="A170" s="17">
        <f t="shared" si="4"/>
        <v>-274417.3100000011</v>
      </c>
      <c r="B170" s="40">
        <v>42600</v>
      </c>
      <c r="C170" s="14" t="s">
        <v>11</v>
      </c>
      <c r="D170" s="22" t="s">
        <v>16</v>
      </c>
      <c r="E170" s="16">
        <v>3000</v>
      </c>
      <c r="F170" s="16"/>
      <c r="G170" s="20">
        <f t="shared" si="5"/>
        <v>-277417.3100000011</v>
      </c>
    </row>
    <row r="171" spans="1:7" x14ac:dyDescent="0.25">
      <c r="A171" s="17">
        <f t="shared" si="4"/>
        <v>-277417.3100000011</v>
      </c>
      <c r="B171" s="40">
        <v>42600</v>
      </c>
      <c r="C171" s="14" t="s">
        <v>11</v>
      </c>
      <c r="D171" s="22" t="s">
        <v>143</v>
      </c>
      <c r="E171" s="16">
        <v>1715.4</v>
      </c>
      <c r="F171" s="16"/>
      <c r="G171" s="20">
        <f t="shared" si="5"/>
        <v>-279132.71000000113</v>
      </c>
    </row>
    <row r="172" spans="1:7" x14ac:dyDescent="0.25">
      <c r="A172" s="17">
        <f t="shared" si="4"/>
        <v>-279132.71000000113</v>
      </c>
      <c r="B172" s="40">
        <v>42600</v>
      </c>
      <c r="C172" s="14">
        <v>3078</v>
      </c>
      <c r="D172" s="22" t="s">
        <v>50</v>
      </c>
      <c r="E172" s="16">
        <v>13781.34</v>
      </c>
      <c r="F172" s="16"/>
      <c r="G172" s="20">
        <f t="shared" si="5"/>
        <v>-292914.05000000115</v>
      </c>
    </row>
    <row r="173" spans="1:7" x14ac:dyDescent="0.25">
      <c r="A173" s="17">
        <f t="shared" si="4"/>
        <v>-292914.05000000115</v>
      </c>
      <c r="B173" s="40">
        <v>42600</v>
      </c>
      <c r="C173" s="14"/>
      <c r="D173" s="22" t="s">
        <v>15</v>
      </c>
      <c r="E173" s="16"/>
      <c r="F173" s="16">
        <v>28078.04</v>
      </c>
      <c r="G173" s="20">
        <f t="shared" si="5"/>
        <v>-264836.01000000117</v>
      </c>
    </row>
    <row r="174" spans="1:7" x14ac:dyDescent="0.25">
      <c r="A174" s="17">
        <f t="shared" si="4"/>
        <v>-264836.01000000117</v>
      </c>
      <c r="B174" s="40">
        <v>42600</v>
      </c>
      <c r="C174" s="14"/>
      <c r="D174" s="22" t="s">
        <v>144</v>
      </c>
      <c r="E174" s="16"/>
      <c r="F174" s="16">
        <v>1000</v>
      </c>
      <c r="G174" s="20">
        <f t="shared" si="5"/>
        <v>-263836.01000000117</v>
      </c>
    </row>
    <row r="175" spans="1:7" x14ac:dyDescent="0.25">
      <c r="A175" s="17">
        <f t="shared" si="4"/>
        <v>-263836.01000000117</v>
      </c>
      <c r="B175" s="40">
        <v>42600</v>
      </c>
      <c r="C175" s="14"/>
      <c r="D175" s="22" t="s">
        <v>87</v>
      </c>
      <c r="E175" s="16"/>
      <c r="F175" s="16">
        <v>87678.47</v>
      </c>
      <c r="G175" s="20">
        <f t="shared" si="5"/>
        <v>-176157.54000000117</v>
      </c>
    </row>
    <row r="176" spans="1:7" x14ac:dyDescent="0.25">
      <c r="A176" s="17">
        <f t="shared" si="4"/>
        <v>-176157.54000000117</v>
      </c>
      <c r="B176" s="40">
        <v>42600</v>
      </c>
      <c r="C176" s="16"/>
      <c r="D176" s="22" t="s">
        <v>145</v>
      </c>
      <c r="E176" s="16"/>
      <c r="F176" s="16">
        <v>194.59</v>
      </c>
      <c r="G176" s="20">
        <f t="shared" si="5"/>
        <v>-175962.95000000118</v>
      </c>
    </row>
    <row r="177" spans="1:7" x14ac:dyDescent="0.25">
      <c r="A177" s="17">
        <f t="shared" si="4"/>
        <v>-175962.95000000118</v>
      </c>
      <c r="B177" s="40">
        <v>42600</v>
      </c>
      <c r="C177" s="16" t="s">
        <v>11</v>
      </c>
      <c r="D177" s="42" t="s">
        <v>146</v>
      </c>
      <c r="E177" s="16">
        <v>2000</v>
      </c>
      <c r="F177" s="16"/>
      <c r="G177" s="20">
        <f t="shared" si="5"/>
        <v>-177962.95000000118</v>
      </c>
    </row>
    <row r="178" spans="1:7" x14ac:dyDescent="0.25">
      <c r="A178" s="17">
        <f t="shared" si="4"/>
        <v>-177962.95000000118</v>
      </c>
      <c r="B178" s="40">
        <v>42600</v>
      </c>
      <c r="C178" s="16" t="s">
        <v>11</v>
      </c>
      <c r="D178" s="42" t="s">
        <v>147</v>
      </c>
      <c r="E178" s="16">
        <v>2000</v>
      </c>
      <c r="F178" s="16"/>
      <c r="G178" s="20">
        <f t="shared" si="5"/>
        <v>-179962.95000000118</v>
      </c>
    </row>
    <row r="179" spans="1:7" x14ac:dyDescent="0.25">
      <c r="A179" s="17">
        <f t="shared" si="4"/>
        <v>-179962.95000000118</v>
      </c>
      <c r="B179" s="40">
        <v>42600</v>
      </c>
      <c r="C179" s="16" t="s">
        <v>11</v>
      </c>
      <c r="D179" s="22" t="s">
        <v>148</v>
      </c>
      <c r="E179" s="16">
        <v>1000</v>
      </c>
      <c r="F179" s="16"/>
      <c r="G179" s="20">
        <f t="shared" si="5"/>
        <v>-180962.95000000118</v>
      </c>
    </row>
    <row r="180" spans="1:7" x14ac:dyDescent="0.25">
      <c r="A180" s="17">
        <f t="shared" si="4"/>
        <v>-180962.95000000118</v>
      </c>
      <c r="B180" s="40">
        <v>42600</v>
      </c>
      <c r="C180" s="16" t="s">
        <v>11</v>
      </c>
      <c r="D180" s="22" t="s">
        <v>149</v>
      </c>
      <c r="E180" s="16">
        <v>1000</v>
      </c>
      <c r="F180" s="16"/>
      <c r="G180" s="20">
        <f t="shared" si="5"/>
        <v>-181962.95000000118</v>
      </c>
    </row>
    <row r="181" spans="1:7" x14ac:dyDescent="0.25">
      <c r="A181" s="17">
        <f t="shared" si="4"/>
        <v>-181962.95000000118</v>
      </c>
      <c r="B181" s="40">
        <v>42600</v>
      </c>
      <c r="C181" s="16" t="s">
        <v>11</v>
      </c>
      <c r="D181" s="22" t="s">
        <v>150</v>
      </c>
      <c r="E181" s="16">
        <v>1000</v>
      </c>
      <c r="F181" s="16"/>
      <c r="G181" s="20">
        <f t="shared" si="5"/>
        <v>-182962.95000000118</v>
      </c>
    </row>
    <row r="182" spans="1:7" x14ac:dyDescent="0.25">
      <c r="A182" s="17">
        <f t="shared" si="4"/>
        <v>-182962.95000000118</v>
      </c>
      <c r="B182" s="40">
        <v>42600</v>
      </c>
      <c r="C182" s="16" t="s">
        <v>11</v>
      </c>
      <c r="D182" s="22" t="s">
        <v>151</v>
      </c>
      <c r="E182" s="16">
        <v>1000</v>
      </c>
      <c r="F182" s="16"/>
      <c r="G182" s="20">
        <f t="shared" si="5"/>
        <v>-183962.95000000118</v>
      </c>
    </row>
    <row r="183" spans="1:7" x14ac:dyDescent="0.25">
      <c r="A183" s="17">
        <f t="shared" si="4"/>
        <v>-183962.95000000118</v>
      </c>
      <c r="B183" s="40">
        <v>42600</v>
      </c>
      <c r="C183" s="16" t="s">
        <v>11</v>
      </c>
      <c r="D183" s="22" t="s">
        <v>152</v>
      </c>
      <c r="E183" s="16">
        <v>1000</v>
      </c>
      <c r="F183" s="16"/>
      <c r="G183" s="20">
        <f t="shared" si="5"/>
        <v>-184962.95000000118</v>
      </c>
    </row>
    <row r="184" spans="1:7" x14ac:dyDescent="0.25">
      <c r="A184" s="17">
        <f t="shared" si="4"/>
        <v>-184962.95000000118</v>
      </c>
      <c r="B184" s="40">
        <v>42600</v>
      </c>
      <c r="C184" s="16" t="s">
        <v>11</v>
      </c>
      <c r="D184" s="22" t="s">
        <v>153</v>
      </c>
      <c r="E184" s="16">
        <v>1000</v>
      </c>
      <c r="F184" s="16"/>
      <c r="G184" s="20">
        <f t="shared" si="5"/>
        <v>-185962.95000000118</v>
      </c>
    </row>
    <row r="185" spans="1:7" ht="15" customHeight="1" x14ac:dyDescent="0.25">
      <c r="A185" s="17">
        <f t="shared" si="4"/>
        <v>-185962.95000000118</v>
      </c>
      <c r="B185" s="40">
        <v>42600</v>
      </c>
      <c r="C185" s="16" t="s">
        <v>11</v>
      </c>
      <c r="D185" s="22" t="s">
        <v>154</v>
      </c>
      <c r="E185" s="16">
        <v>1000</v>
      </c>
      <c r="F185" s="16"/>
      <c r="G185" s="20">
        <f t="shared" si="5"/>
        <v>-186962.95000000118</v>
      </c>
    </row>
    <row r="186" spans="1:7" x14ac:dyDescent="0.25">
      <c r="A186" s="17">
        <f t="shared" si="4"/>
        <v>-186962.95000000118</v>
      </c>
      <c r="B186" s="40">
        <v>42600</v>
      </c>
      <c r="C186" s="16" t="s">
        <v>11</v>
      </c>
      <c r="D186" s="22" t="s">
        <v>155</v>
      </c>
      <c r="E186" s="16">
        <v>1000</v>
      </c>
      <c r="F186" s="16"/>
      <c r="G186" s="20">
        <f t="shared" si="5"/>
        <v>-187962.95000000118</v>
      </c>
    </row>
    <row r="187" spans="1:7" x14ac:dyDescent="0.25">
      <c r="A187" s="17">
        <f t="shared" si="4"/>
        <v>-187962.95000000118</v>
      </c>
      <c r="B187" s="40">
        <v>42600</v>
      </c>
      <c r="C187" s="16" t="s">
        <v>11</v>
      </c>
      <c r="D187" s="22" t="s">
        <v>156</v>
      </c>
      <c r="E187" s="16">
        <v>333</v>
      </c>
      <c r="F187" s="16"/>
      <c r="G187" s="20">
        <f t="shared" si="5"/>
        <v>-188295.95000000118</v>
      </c>
    </row>
    <row r="188" spans="1:7" ht="15" customHeight="1" x14ac:dyDescent="0.25">
      <c r="A188" s="17">
        <f t="shared" si="4"/>
        <v>-188295.95000000118</v>
      </c>
      <c r="B188" s="40">
        <v>42600</v>
      </c>
      <c r="C188" s="16" t="s">
        <v>11</v>
      </c>
      <c r="D188" s="22" t="s">
        <v>157</v>
      </c>
      <c r="E188" s="16">
        <v>333</v>
      </c>
      <c r="F188" s="34"/>
      <c r="G188" s="20">
        <f t="shared" si="5"/>
        <v>-188628.95000000118</v>
      </c>
    </row>
    <row r="189" spans="1:7" x14ac:dyDescent="0.25">
      <c r="A189" s="17">
        <f t="shared" si="4"/>
        <v>-188628.95000000118</v>
      </c>
      <c r="B189" s="40">
        <v>42600</v>
      </c>
      <c r="C189" s="16" t="s">
        <v>11</v>
      </c>
      <c r="D189" s="22" t="s">
        <v>158</v>
      </c>
      <c r="E189" s="16">
        <v>333</v>
      </c>
      <c r="F189" s="16"/>
      <c r="G189" s="20">
        <f t="shared" si="5"/>
        <v>-188961.95000000118</v>
      </c>
    </row>
    <row r="190" spans="1:7" x14ac:dyDescent="0.25">
      <c r="A190" s="17">
        <f t="shared" si="4"/>
        <v>-188961.95000000118</v>
      </c>
      <c r="B190" s="40">
        <v>42600</v>
      </c>
      <c r="C190" s="16" t="s">
        <v>11</v>
      </c>
      <c r="D190" s="22" t="s">
        <v>159</v>
      </c>
      <c r="E190" s="16">
        <v>1000</v>
      </c>
      <c r="F190" s="16"/>
      <c r="G190" s="20">
        <f t="shared" si="5"/>
        <v>-189961.95000000118</v>
      </c>
    </row>
    <row r="191" spans="1:7" x14ac:dyDescent="0.25">
      <c r="A191" s="17">
        <f t="shared" si="4"/>
        <v>-189961.95000000118</v>
      </c>
      <c r="B191" s="40">
        <v>42600</v>
      </c>
      <c r="C191" s="16" t="s">
        <v>11</v>
      </c>
      <c r="D191" s="22" t="s">
        <v>160</v>
      </c>
      <c r="E191" s="16">
        <v>1000</v>
      </c>
      <c r="F191" s="16"/>
      <c r="G191" s="20">
        <f t="shared" si="5"/>
        <v>-190961.95000000118</v>
      </c>
    </row>
    <row r="192" spans="1:7" ht="15" customHeight="1" x14ac:dyDescent="0.25">
      <c r="A192" s="17">
        <f t="shared" si="4"/>
        <v>-190961.95000000118</v>
      </c>
      <c r="B192" s="40">
        <v>42600</v>
      </c>
      <c r="C192" s="16" t="s">
        <v>11</v>
      </c>
      <c r="D192" s="22" t="s">
        <v>161</v>
      </c>
      <c r="E192" s="16">
        <v>333</v>
      </c>
      <c r="F192" s="16"/>
      <c r="G192" s="20">
        <f t="shared" si="5"/>
        <v>-191294.95000000118</v>
      </c>
    </row>
    <row r="193" spans="1:7" ht="15" customHeight="1" x14ac:dyDescent="0.25">
      <c r="A193" s="17">
        <f t="shared" si="4"/>
        <v>-191294.95000000118</v>
      </c>
      <c r="B193" s="40">
        <v>42600</v>
      </c>
      <c r="C193" s="16" t="s">
        <v>11</v>
      </c>
      <c r="D193" s="22" t="s">
        <v>162</v>
      </c>
      <c r="E193" s="16">
        <v>333</v>
      </c>
      <c r="F193" s="16"/>
      <c r="G193" s="20">
        <f t="shared" si="5"/>
        <v>-191627.95000000118</v>
      </c>
    </row>
    <row r="194" spans="1:7" x14ac:dyDescent="0.25">
      <c r="A194" s="17">
        <f t="shared" si="4"/>
        <v>-191627.95000000118</v>
      </c>
      <c r="B194" s="40">
        <v>42600</v>
      </c>
      <c r="C194" s="16" t="s">
        <v>11</v>
      </c>
      <c r="D194" s="22" t="s">
        <v>163</v>
      </c>
      <c r="E194" s="16">
        <v>333</v>
      </c>
      <c r="F194" s="16"/>
      <c r="G194" s="20">
        <f t="shared" si="5"/>
        <v>-191960.95000000118</v>
      </c>
    </row>
    <row r="195" spans="1:7" x14ac:dyDescent="0.25">
      <c r="A195" s="17">
        <f t="shared" si="4"/>
        <v>-191960.95000000118</v>
      </c>
      <c r="B195" s="40">
        <v>42600</v>
      </c>
      <c r="C195" s="16" t="s">
        <v>11</v>
      </c>
      <c r="D195" s="22" t="s">
        <v>164</v>
      </c>
      <c r="E195" s="16">
        <v>500</v>
      </c>
      <c r="F195" s="16"/>
      <c r="G195" s="20">
        <f t="shared" si="5"/>
        <v>-192460.95000000118</v>
      </c>
    </row>
    <row r="196" spans="1:7" x14ac:dyDescent="0.25">
      <c r="A196" s="17">
        <f t="shared" si="4"/>
        <v>-192460.95000000118</v>
      </c>
      <c r="B196" s="40">
        <v>42600</v>
      </c>
      <c r="C196" s="16" t="s">
        <v>11</v>
      </c>
      <c r="D196" s="22" t="s">
        <v>165</v>
      </c>
      <c r="E196" s="16">
        <v>500</v>
      </c>
      <c r="F196" s="16"/>
      <c r="G196" s="20">
        <f t="shared" si="5"/>
        <v>-192960.95000000118</v>
      </c>
    </row>
    <row r="197" spans="1:7" x14ac:dyDescent="0.25">
      <c r="A197" s="17">
        <f t="shared" si="4"/>
        <v>-192960.95000000118</v>
      </c>
      <c r="B197" s="40">
        <v>42600</v>
      </c>
      <c r="C197" s="16" t="s">
        <v>11</v>
      </c>
      <c r="D197" s="22" t="s">
        <v>166</v>
      </c>
      <c r="E197" s="16">
        <v>500</v>
      </c>
      <c r="F197" s="16"/>
      <c r="G197" s="20">
        <f t="shared" si="5"/>
        <v>-193460.95000000118</v>
      </c>
    </row>
    <row r="198" spans="1:7" x14ac:dyDescent="0.25">
      <c r="A198" s="17">
        <f t="shared" si="4"/>
        <v>-193460.95000000118</v>
      </c>
      <c r="B198" s="40">
        <v>42600</v>
      </c>
      <c r="C198" s="16" t="s">
        <v>11</v>
      </c>
      <c r="D198" s="42" t="s">
        <v>167</v>
      </c>
      <c r="E198" s="16">
        <v>500</v>
      </c>
      <c r="F198" s="16"/>
      <c r="G198" s="20">
        <f t="shared" si="5"/>
        <v>-193960.95000000118</v>
      </c>
    </row>
    <row r="199" spans="1:7" x14ac:dyDescent="0.25">
      <c r="A199" s="17">
        <f t="shared" ref="A199:A262" si="6">G198</f>
        <v>-193960.95000000118</v>
      </c>
      <c r="B199" s="40">
        <v>42600</v>
      </c>
      <c r="C199" s="16" t="s">
        <v>11</v>
      </c>
      <c r="D199" s="22" t="s">
        <v>168</v>
      </c>
      <c r="E199" s="16">
        <v>1000</v>
      </c>
      <c r="F199" s="16"/>
      <c r="G199" s="20">
        <f t="shared" ref="G199:G258" si="7">A199-E199+F199</f>
        <v>-194960.95000000118</v>
      </c>
    </row>
    <row r="200" spans="1:7" x14ac:dyDescent="0.25">
      <c r="A200" s="17">
        <f t="shared" si="6"/>
        <v>-194960.95000000118</v>
      </c>
      <c r="B200" s="40">
        <v>42600</v>
      </c>
      <c r="C200" s="14" t="s">
        <v>11</v>
      </c>
      <c r="D200" s="42" t="s">
        <v>169</v>
      </c>
      <c r="E200" s="16">
        <v>5220</v>
      </c>
      <c r="F200" s="16"/>
      <c r="G200" s="20">
        <f t="shared" si="7"/>
        <v>-200180.95000000118</v>
      </c>
    </row>
    <row r="201" spans="1:7" x14ac:dyDescent="0.25">
      <c r="A201" s="17">
        <f t="shared" si="6"/>
        <v>-200180.95000000118</v>
      </c>
      <c r="B201" s="40">
        <v>42600</v>
      </c>
      <c r="C201" s="14" t="s">
        <v>11</v>
      </c>
      <c r="D201" s="22" t="s">
        <v>170</v>
      </c>
      <c r="E201" s="16">
        <v>1200</v>
      </c>
      <c r="F201" s="16"/>
      <c r="G201" s="20">
        <f t="shared" si="7"/>
        <v>-201380.95000000118</v>
      </c>
    </row>
    <row r="202" spans="1:7" ht="15" customHeight="1" x14ac:dyDescent="0.25">
      <c r="A202" s="17">
        <f t="shared" si="6"/>
        <v>-201380.95000000118</v>
      </c>
      <c r="B202" s="40">
        <v>42601</v>
      </c>
      <c r="C202" s="14" t="s">
        <v>11</v>
      </c>
      <c r="D202" s="22" t="s">
        <v>171</v>
      </c>
      <c r="E202" s="16">
        <v>7592.2</v>
      </c>
      <c r="F202" s="16"/>
      <c r="G202" s="20">
        <f t="shared" si="7"/>
        <v>-208973.15000000119</v>
      </c>
    </row>
    <row r="203" spans="1:7" x14ac:dyDescent="0.25">
      <c r="A203" s="17">
        <f t="shared" si="6"/>
        <v>-208973.15000000119</v>
      </c>
      <c r="B203" s="40">
        <v>42601</v>
      </c>
      <c r="C203" s="14" t="s">
        <v>11</v>
      </c>
      <c r="D203" s="22" t="s">
        <v>172</v>
      </c>
      <c r="E203" s="16">
        <v>407.4</v>
      </c>
      <c r="F203" s="16"/>
      <c r="G203" s="20">
        <f t="shared" si="7"/>
        <v>-209380.55000000118</v>
      </c>
    </row>
    <row r="204" spans="1:7" x14ac:dyDescent="0.25">
      <c r="A204" s="17">
        <f t="shared" si="6"/>
        <v>-209380.55000000118</v>
      </c>
      <c r="B204" s="40">
        <v>42601</v>
      </c>
      <c r="C204" s="14" t="s">
        <v>11</v>
      </c>
      <c r="D204" s="22" t="s">
        <v>39</v>
      </c>
      <c r="E204" s="16">
        <v>2000</v>
      </c>
      <c r="F204" s="16"/>
      <c r="G204" s="20">
        <f t="shared" si="7"/>
        <v>-211380.55000000118</v>
      </c>
    </row>
    <row r="205" spans="1:7" ht="15" customHeight="1" x14ac:dyDescent="0.25">
      <c r="A205" s="17">
        <f t="shared" si="6"/>
        <v>-211380.55000000118</v>
      </c>
      <c r="B205" s="40">
        <v>42605</v>
      </c>
      <c r="C205" s="14"/>
      <c r="D205" s="22" t="s">
        <v>173</v>
      </c>
      <c r="E205" s="16"/>
      <c r="F205" s="16">
        <v>32491.66</v>
      </c>
      <c r="G205" s="20">
        <f t="shared" si="7"/>
        <v>-178888.89000000118</v>
      </c>
    </row>
    <row r="206" spans="1:7" x14ac:dyDescent="0.25">
      <c r="A206" s="17">
        <f t="shared" si="6"/>
        <v>-178888.89000000118</v>
      </c>
      <c r="B206" s="40">
        <v>42605</v>
      </c>
      <c r="C206" s="14"/>
      <c r="D206" s="22" t="s">
        <v>173</v>
      </c>
      <c r="E206" s="16"/>
      <c r="F206" s="16">
        <v>13168.2</v>
      </c>
      <c r="G206" s="20">
        <f t="shared" si="7"/>
        <v>-165720.69000000117</v>
      </c>
    </row>
    <row r="207" spans="1:7" x14ac:dyDescent="0.25">
      <c r="A207" s="17">
        <f t="shared" si="6"/>
        <v>-165720.69000000117</v>
      </c>
      <c r="B207" s="40">
        <v>42605</v>
      </c>
      <c r="C207" s="14"/>
      <c r="D207" s="22" t="s">
        <v>173</v>
      </c>
      <c r="E207" s="16"/>
      <c r="F207" s="16">
        <v>22660.63</v>
      </c>
      <c r="G207" s="20">
        <f t="shared" si="7"/>
        <v>-143060.06000000116</v>
      </c>
    </row>
    <row r="208" spans="1:7" x14ac:dyDescent="0.25">
      <c r="A208" s="17">
        <f t="shared" si="6"/>
        <v>-143060.06000000116</v>
      </c>
      <c r="B208" s="40">
        <v>42605</v>
      </c>
      <c r="C208" s="14" t="s">
        <v>11</v>
      </c>
      <c r="D208" s="22" t="s">
        <v>174</v>
      </c>
      <c r="E208" s="16">
        <v>500</v>
      </c>
      <c r="F208" s="16"/>
      <c r="G208" s="20">
        <f t="shared" si="7"/>
        <v>-143560.06000000116</v>
      </c>
    </row>
    <row r="209" spans="1:19" ht="15" customHeight="1" x14ac:dyDescent="0.25">
      <c r="A209" s="17">
        <f t="shared" si="6"/>
        <v>-143560.06000000116</v>
      </c>
      <c r="B209" s="40">
        <v>42605</v>
      </c>
      <c r="C209" s="14" t="s">
        <v>11</v>
      </c>
      <c r="D209" s="22" t="s">
        <v>175</v>
      </c>
      <c r="E209" s="16">
        <v>1000</v>
      </c>
      <c r="F209" s="16">
        <v>0</v>
      </c>
      <c r="G209" s="20">
        <f t="shared" si="7"/>
        <v>-144560.06000000116</v>
      </c>
    </row>
    <row r="210" spans="1:19" x14ac:dyDescent="0.25">
      <c r="A210" s="17">
        <f t="shared" si="6"/>
        <v>-144560.06000000116</v>
      </c>
      <c r="B210" s="40">
        <v>42606</v>
      </c>
      <c r="C210" s="14"/>
      <c r="D210" s="22" t="s">
        <v>176</v>
      </c>
      <c r="E210" s="16"/>
      <c r="F210" s="16">
        <v>5887.94</v>
      </c>
      <c r="G210" s="20">
        <f t="shared" si="7"/>
        <v>-138672.12000000116</v>
      </c>
    </row>
    <row r="211" spans="1:19" x14ac:dyDescent="0.25">
      <c r="A211" s="17">
        <f t="shared" si="6"/>
        <v>-138672.12000000116</v>
      </c>
      <c r="B211" s="40">
        <v>42606</v>
      </c>
      <c r="C211" s="14"/>
      <c r="D211" s="22" t="s">
        <v>176</v>
      </c>
      <c r="E211" s="16"/>
      <c r="F211" s="16">
        <v>4352.3999999999996</v>
      </c>
      <c r="G211" s="20">
        <f t="shared" si="7"/>
        <v>-134319.72000000117</v>
      </c>
    </row>
    <row r="212" spans="1:19" ht="15" customHeight="1" x14ac:dyDescent="0.25">
      <c r="A212" s="17">
        <f t="shared" si="6"/>
        <v>-134319.72000000117</v>
      </c>
      <c r="B212" s="40">
        <v>42606</v>
      </c>
      <c r="C212" s="14"/>
      <c r="D212" s="22" t="s">
        <v>176</v>
      </c>
      <c r="E212" s="16"/>
      <c r="F212" s="16">
        <v>4526</v>
      </c>
      <c r="G212" s="20">
        <f t="shared" si="7"/>
        <v>-129793.72000000117</v>
      </c>
    </row>
    <row r="213" spans="1:19" x14ac:dyDescent="0.25">
      <c r="A213" s="17">
        <f t="shared" si="6"/>
        <v>-129793.72000000117</v>
      </c>
      <c r="B213" s="40">
        <v>42606</v>
      </c>
      <c r="C213" s="14" t="s">
        <v>11</v>
      </c>
      <c r="D213" s="22" t="s">
        <v>177</v>
      </c>
      <c r="E213" s="16">
        <v>300</v>
      </c>
      <c r="F213" s="16"/>
      <c r="G213" s="20">
        <f t="shared" si="7"/>
        <v>-130093.72000000117</v>
      </c>
      <c r="R213" s="34"/>
      <c r="S213" s="41"/>
    </row>
    <row r="214" spans="1:19" x14ac:dyDescent="0.25">
      <c r="A214" s="17">
        <f t="shared" si="6"/>
        <v>-130093.72000000117</v>
      </c>
      <c r="B214" s="40">
        <v>42606</v>
      </c>
      <c r="C214" s="14" t="s">
        <v>11</v>
      </c>
      <c r="D214" s="22" t="s">
        <v>178</v>
      </c>
      <c r="E214" s="16">
        <v>1500</v>
      </c>
      <c r="F214" s="16"/>
      <c r="G214" s="20">
        <f t="shared" si="7"/>
        <v>-131593.72000000117</v>
      </c>
    </row>
    <row r="215" spans="1:19" x14ac:dyDescent="0.25">
      <c r="A215" s="17">
        <f t="shared" si="6"/>
        <v>-131593.72000000117</v>
      </c>
      <c r="B215" s="40">
        <v>42606</v>
      </c>
      <c r="C215" s="14" t="s">
        <v>11</v>
      </c>
      <c r="D215" s="42" t="s">
        <v>179</v>
      </c>
      <c r="E215" s="16">
        <v>10234.35</v>
      </c>
      <c r="F215" s="16"/>
      <c r="G215" s="20">
        <f t="shared" si="7"/>
        <v>-141828.07000000117</v>
      </c>
    </row>
    <row r="216" spans="1:19" ht="15" customHeight="1" x14ac:dyDescent="0.25">
      <c r="A216" s="17">
        <f t="shared" si="6"/>
        <v>-141828.07000000117</v>
      </c>
      <c r="B216" s="40">
        <v>42606</v>
      </c>
      <c r="C216" s="14"/>
      <c r="D216" s="22" t="s">
        <v>180</v>
      </c>
      <c r="E216" s="16">
        <v>0</v>
      </c>
      <c r="F216" s="16">
        <v>9000</v>
      </c>
      <c r="G216" s="20">
        <f t="shared" si="7"/>
        <v>-132828.07000000117</v>
      </c>
    </row>
    <row r="217" spans="1:19" ht="15" customHeight="1" x14ac:dyDescent="0.25">
      <c r="A217" s="17">
        <f t="shared" si="6"/>
        <v>-132828.07000000117</v>
      </c>
      <c r="B217" s="40">
        <v>42606</v>
      </c>
      <c r="C217" s="14" t="s">
        <v>11</v>
      </c>
      <c r="D217" s="22" t="s">
        <v>181</v>
      </c>
      <c r="E217" s="16">
        <v>500</v>
      </c>
      <c r="F217" s="16"/>
      <c r="G217" s="20">
        <f t="shared" si="7"/>
        <v>-133328.07000000117</v>
      </c>
    </row>
    <row r="218" spans="1:19" ht="15" customHeight="1" x14ac:dyDescent="0.25">
      <c r="A218" s="17">
        <f t="shared" si="6"/>
        <v>-133328.07000000117</v>
      </c>
      <c r="B218" s="40">
        <v>42606</v>
      </c>
      <c r="C218" s="14">
        <v>3079</v>
      </c>
      <c r="D218" s="22" t="s">
        <v>50</v>
      </c>
      <c r="E218" s="16">
        <v>6000</v>
      </c>
      <c r="F218" s="16"/>
      <c r="G218" s="20">
        <f t="shared" si="7"/>
        <v>-139328.07000000117</v>
      </c>
    </row>
    <row r="219" spans="1:19" ht="17.25" customHeight="1" x14ac:dyDescent="0.25">
      <c r="A219" s="17">
        <f t="shared" si="6"/>
        <v>-139328.07000000117</v>
      </c>
      <c r="B219" s="40">
        <v>42606</v>
      </c>
      <c r="C219" s="14">
        <v>3080</v>
      </c>
      <c r="D219" s="22" t="s">
        <v>182</v>
      </c>
      <c r="E219" s="16">
        <v>9744</v>
      </c>
      <c r="F219" s="16"/>
      <c r="G219" s="20">
        <f t="shared" si="7"/>
        <v>-149072.07000000117</v>
      </c>
    </row>
    <row r="220" spans="1:19" x14ac:dyDescent="0.25">
      <c r="A220" s="17">
        <f t="shared" si="6"/>
        <v>-149072.07000000117</v>
      </c>
      <c r="B220" s="40">
        <v>42606</v>
      </c>
      <c r="C220" s="14">
        <v>3081</v>
      </c>
      <c r="D220" s="22" t="s">
        <v>183</v>
      </c>
      <c r="E220" s="16">
        <v>1589.2</v>
      </c>
      <c r="F220" s="16"/>
      <c r="G220" s="20">
        <f t="shared" si="7"/>
        <v>-150661.27000000118</v>
      </c>
    </row>
    <row r="221" spans="1:19" x14ac:dyDescent="0.25">
      <c r="A221" s="17">
        <f t="shared" si="6"/>
        <v>-150661.27000000118</v>
      </c>
      <c r="B221" s="40">
        <v>42606</v>
      </c>
      <c r="C221" s="14"/>
      <c r="D221" s="22" t="s">
        <v>15</v>
      </c>
      <c r="E221" s="16"/>
      <c r="F221" s="16">
        <v>40668.51</v>
      </c>
      <c r="G221" s="20">
        <f t="shared" si="7"/>
        <v>-109992.76000000117</v>
      </c>
    </row>
    <row r="222" spans="1:19" x14ac:dyDescent="0.25">
      <c r="A222" s="17">
        <f t="shared" si="6"/>
        <v>-109992.76000000117</v>
      </c>
      <c r="B222" s="40">
        <v>42606</v>
      </c>
      <c r="C222" s="14" t="s">
        <v>11</v>
      </c>
      <c r="D222" s="42" t="s">
        <v>184</v>
      </c>
      <c r="E222" s="16">
        <v>33552.94</v>
      </c>
      <c r="F222" s="16"/>
      <c r="G222" s="20">
        <f t="shared" si="7"/>
        <v>-143545.70000000118</v>
      </c>
    </row>
    <row r="223" spans="1:19" x14ac:dyDescent="0.25">
      <c r="A223" s="17">
        <f t="shared" si="6"/>
        <v>-143545.70000000118</v>
      </c>
      <c r="B223" s="40">
        <v>42606</v>
      </c>
      <c r="C223" s="14" t="s">
        <v>11</v>
      </c>
      <c r="D223" s="42" t="s">
        <v>185</v>
      </c>
      <c r="E223" s="16">
        <v>5278</v>
      </c>
      <c r="F223" s="16"/>
      <c r="G223" s="20">
        <f t="shared" si="7"/>
        <v>-148823.70000000118</v>
      </c>
    </row>
    <row r="224" spans="1:19" x14ac:dyDescent="0.25">
      <c r="A224" s="17">
        <f t="shared" si="6"/>
        <v>-148823.70000000118</v>
      </c>
      <c r="B224" s="40">
        <v>42606</v>
      </c>
      <c r="C224" s="14" t="s">
        <v>11</v>
      </c>
      <c r="D224" s="42" t="s">
        <v>186</v>
      </c>
      <c r="E224" s="16">
        <v>5742</v>
      </c>
      <c r="F224" s="16"/>
      <c r="G224" s="20">
        <f t="shared" si="7"/>
        <v>-154565.70000000118</v>
      </c>
      <c r="H224" s="9"/>
      <c r="I224" s="10" t="s">
        <v>187</v>
      </c>
      <c r="L224" s="27"/>
      <c r="M224" s="27"/>
    </row>
    <row r="225" spans="1:14" ht="15" customHeight="1" x14ac:dyDescent="0.25">
      <c r="A225" s="17">
        <f t="shared" si="6"/>
        <v>-154565.70000000118</v>
      </c>
      <c r="B225" s="40">
        <v>42606</v>
      </c>
      <c r="C225" s="14" t="s">
        <v>11</v>
      </c>
      <c r="D225" s="22" t="s">
        <v>127</v>
      </c>
      <c r="E225" s="16">
        <v>16240</v>
      </c>
      <c r="F225" s="16"/>
      <c r="G225" s="20">
        <f t="shared" si="7"/>
        <v>-170805.70000000118</v>
      </c>
      <c r="H225" s="11" t="s">
        <v>188</v>
      </c>
      <c r="I225" s="12" t="s">
        <v>189</v>
      </c>
      <c r="J225" s="2" t="s">
        <v>190</v>
      </c>
      <c r="K225" s="2" t="s">
        <v>191</v>
      </c>
      <c r="L225" s="27"/>
      <c r="M225" s="27"/>
      <c r="N225" s="3">
        <f>SUM(J271:J355)</f>
        <v>0</v>
      </c>
    </row>
    <row r="226" spans="1:14" x14ac:dyDescent="0.25">
      <c r="A226" s="17">
        <f t="shared" si="6"/>
        <v>-170805.70000000118</v>
      </c>
      <c r="B226" s="40">
        <v>42606</v>
      </c>
      <c r="C226" s="14" t="s">
        <v>11</v>
      </c>
      <c r="D226" s="42" t="s">
        <v>192</v>
      </c>
      <c r="E226" s="16">
        <v>6000.44</v>
      </c>
      <c r="F226" s="16"/>
      <c r="G226" s="20">
        <f t="shared" si="7"/>
        <v>-176806.14000000118</v>
      </c>
      <c r="H226" s="44"/>
      <c r="I226" s="14"/>
      <c r="J226" s="16">
        <v>0</v>
      </c>
      <c r="K226" s="15"/>
      <c r="L226" s="6"/>
      <c r="M226" s="6"/>
    </row>
    <row r="227" spans="1:14" x14ac:dyDescent="0.25">
      <c r="A227" s="17">
        <f t="shared" si="6"/>
        <v>-176806.14000000118</v>
      </c>
      <c r="B227" s="40">
        <v>42606</v>
      </c>
      <c r="C227" s="14" t="s">
        <v>11</v>
      </c>
      <c r="D227" s="42" t="s">
        <v>193</v>
      </c>
      <c r="E227" s="16">
        <v>44341.1</v>
      </c>
      <c r="F227" s="16"/>
      <c r="G227" s="20">
        <f t="shared" si="7"/>
        <v>-221147.24000000118</v>
      </c>
      <c r="H227" s="29"/>
      <c r="I227" s="7"/>
      <c r="J227" s="6">
        <v>0</v>
      </c>
      <c r="K227" s="45"/>
      <c r="L227" s="6"/>
      <c r="M227" s="6"/>
    </row>
    <row r="228" spans="1:14" ht="15" customHeight="1" x14ac:dyDescent="0.25">
      <c r="A228" s="17">
        <f t="shared" si="6"/>
        <v>-221147.24000000118</v>
      </c>
      <c r="B228" s="40">
        <v>42606</v>
      </c>
      <c r="C228" s="14" t="s">
        <v>11</v>
      </c>
      <c r="D228" s="22" t="s">
        <v>194</v>
      </c>
      <c r="E228" s="16">
        <v>2598.4</v>
      </c>
      <c r="F228" s="16"/>
      <c r="G228" s="20">
        <f t="shared" si="7"/>
        <v>-223745.64000000118</v>
      </c>
      <c r="H228" s="29"/>
      <c r="I228" s="14"/>
      <c r="J228" s="16"/>
      <c r="K228" s="15"/>
      <c r="L228" s="6"/>
      <c r="M228" s="6"/>
    </row>
    <row r="229" spans="1:14" x14ac:dyDescent="0.25">
      <c r="A229" s="17">
        <f t="shared" si="6"/>
        <v>-223745.64000000118</v>
      </c>
      <c r="B229" s="40">
        <v>42606</v>
      </c>
      <c r="C229" s="14" t="s">
        <v>11</v>
      </c>
      <c r="D229" s="22" t="s">
        <v>125</v>
      </c>
      <c r="E229" s="16">
        <v>3828</v>
      </c>
      <c r="F229" s="16"/>
      <c r="G229" s="20">
        <f t="shared" si="7"/>
        <v>-227573.64000000118</v>
      </c>
      <c r="H229" s="29"/>
      <c r="I229" s="14"/>
      <c r="J229" s="6"/>
      <c r="K229" s="15"/>
      <c r="L229" s="6"/>
      <c r="M229" s="6"/>
    </row>
    <row r="230" spans="1:14" ht="15" customHeight="1" x14ac:dyDescent="0.25">
      <c r="A230" s="17">
        <f t="shared" si="6"/>
        <v>-227573.64000000118</v>
      </c>
      <c r="B230" s="40">
        <v>42606</v>
      </c>
      <c r="C230" s="14" t="s">
        <v>11</v>
      </c>
      <c r="D230" s="42" t="s">
        <v>195</v>
      </c>
      <c r="E230" s="16">
        <v>9710.85</v>
      </c>
      <c r="F230" s="16"/>
      <c r="G230" s="20">
        <f t="shared" si="7"/>
        <v>-237284.49000000118</v>
      </c>
      <c r="H230" s="29"/>
      <c r="I230" s="14"/>
      <c r="J230" s="6"/>
      <c r="K230" s="6"/>
      <c r="L230" s="6"/>
      <c r="M230" s="6"/>
    </row>
    <row r="231" spans="1:14" x14ac:dyDescent="0.25">
      <c r="A231" s="17">
        <f t="shared" si="6"/>
        <v>-237284.49000000118</v>
      </c>
      <c r="B231" s="40">
        <v>42606</v>
      </c>
      <c r="C231" s="14" t="s">
        <v>11</v>
      </c>
      <c r="D231" s="42" t="s">
        <v>196</v>
      </c>
      <c r="E231" s="16">
        <v>6056.87</v>
      </c>
      <c r="F231" s="16"/>
      <c r="G231" s="20">
        <f t="shared" si="7"/>
        <v>-243341.36000000118</v>
      </c>
      <c r="H231" s="29"/>
      <c r="I231" s="14"/>
      <c r="J231" s="16"/>
      <c r="K231" s="15"/>
      <c r="L231" s="6"/>
      <c r="M231" s="6"/>
    </row>
    <row r="232" spans="1:14" x14ac:dyDescent="0.25">
      <c r="A232" s="17">
        <f t="shared" si="6"/>
        <v>-243341.36000000118</v>
      </c>
      <c r="B232" s="40">
        <v>42607</v>
      </c>
      <c r="C232" s="14" t="s">
        <v>11</v>
      </c>
      <c r="D232" s="22" t="s">
        <v>197</v>
      </c>
      <c r="E232" s="16">
        <v>7753.44</v>
      </c>
      <c r="F232" s="16"/>
      <c r="G232" s="20">
        <f t="shared" si="7"/>
        <v>-251094.80000000118</v>
      </c>
      <c r="H232" s="29"/>
      <c r="I232" s="7"/>
      <c r="J232" s="16"/>
      <c r="K232" s="15"/>
      <c r="L232" s="6"/>
      <c r="M232" s="6"/>
    </row>
    <row r="233" spans="1:14" x14ac:dyDescent="0.25">
      <c r="A233" s="17">
        <f t="shared" si="6"/>
        <v>-251094.80000000118</v>
      </c>
      <c r="B233" s="40">
        <v>42607</v>
      </c>
      <c r="C233" s="14" t="s">
        <v>11</v>
      </c>
      <c r="D233" s="22" t="s">
        <v>198</v>
      </c>
      <c r="E233" s="16">
        <v>1276</v>
      </c>
      <c r="F233" s="16"/>
      <c r="G233" s="20">
        <f t="shared" si="7"/>
        <v>-252370.80000000118</v>
      </c>
      <c r="H233" s="29"/>
      <c r="I233" s="14"/>
      <c r="J233" s="6"/>
      <c r="K233" s="15"/>
      <c r="L233" s="6"/>
      <c r="M233" s="6"/>
    </row>
    <row r="234" spans="1:14" x14ac:dyDescent="0.25">
      <c r="A234" s="17">
        <f t="shared" si="6"/>
        <v>-252370.80000000118</v>
      </c>
      <c r="B234" s="40">
        <v>42607</v>
      </c>
      <c r="C234" s="14" t="s">
        <v>11</v>
      </c>
      <c r="D234" s="42" t="s">
        <v>64</v>
      </c>
      <c r="E234" s="16">
        <v>3480</v>
      </c>
      <c r="F234" s="16"/>
      <c r="G234" s="20">
        <f t="shared" si="7"/>
        <v>-255850.80000000118</v>
      </c>
      <c r="H234" s="40"/>
      <c r="I234" s="14"/>
      <c r="J234" s="16"/>
      <c r="K234" s="15"/>
      <c r="L234" s="6"/>
      <c r="M234" s="6"/>
    </row>
    <row r="235" spans="1:14" x14ac:dyDescent="0.25">
      <c r="A235" s="17">
        <f t="shared" si="6"/>
        <v>-255850.80000000118</v>
      </c>
      <c r="B235" s="40">
        <v>42607</v>
      </c>
      <c r="C235" s="14" t="s">
        <v>11</v>
      </c>
      <c r="D235" s="22" t="s">
        <v>199</v>
      </c>
      <c r="E235" s="16">
        <v>1305</v>
      </c>
      <c r="F235" s="16"/>
      <c r="G235" s="20">
        <f t="shared" si="7"/>
        <v>-257155.80000000118</v>
      </c>
      <c r="H235" s="40"/>
      <c r="I235" s="14"/>
      <c r="J235" s="16"/>
      <c r="K235" s="15"/>
      <c r="L235" s="6"/>
      <c r="M235" s="6"/>
      <c r="N235" s="3">
        <f>SUM(J232:J235)</f>
        <v>0</v>
      </c>
    </row>
    <row r="236" spans="1:14" x14ac:dyDescent="0.25">
      <c r="A236" s="17">
        <f t="shared" si="6"/>
        <v>-257155.80000000118</v>
      </c>
      <c r="B236" s="40">
        <v>42607</v>
      </c>
      <c r="C236" s="14" t="s">
        <v>11</v>
      </c>
      <c r="D236" s="42" t="s">
        <v>179</v>
      </c>
      <c r="E236" s="16">
        <v>20000</v>
      </c>
      <c r="F236" s="16"/>
      <c r="G236" s="20">
        <f t="shared" si="7"/>
        <v>-277155.80000000121</v>
      </c>
      <c r="H236" s="29"/>
      <c r="I236" s="14"/>
      <c r="J236" s="16">
        <v>0</v>
      </c>
      <c r="K236" s="15"/>
      <c r="L236" s="6"/>
      <c r="M236" s="6"/>
    </row>
    <row r="237" spans="1:14" ht="15" customHeight="1" x14ac:dyDescent="0.25">
      <c r="A237" s="17">
        <f t="shared" si="6"/>
        <v>-277155.80000000121</v>
      </c>
      <c r="B237" s="40">
        <v>42607</v>
      </c>
      <c r="C237" s="14" t="s">
        <v>11</v>
      </c>
      <c r="D237" s="42" t="s">
        <v>200</v>
      </c>
      <c r="E237" s="16">
        <v>2900</v>
      </c>
      <c r="F237" s="16"/>
      <c r="G237" s="20">
        <f t="shared" si="7"/>
        <v>-280055.80000000121</v>
      </c>
      <c r="H237" s="40"/>
      <c r="I237" s="14"/>
      <c r="J237" s="16">
        <v>0</v>
      </c>
      <c r="K237" s="15"/>
      <c r="L237" s="6"/>
      <c r="M237" s="6"/>
    </row>
    <row r="238" spans="1:14" x14ac:dyDescent="0.25">
      <c r="A238" s="17">
        <f t="shared" si="6"/>
        <v>-280055.80000000121</v>
      </c>
      <c r="B238" s="40">
        <v>42611</v>
      </c>
      <c r="C238" s="14" t="s">
        <v>11</v>
      </c>
      <c r="D238" s="22" t="s">
        <v>201</v>
      </c>
      <c r="E238" s="16">
        <v>366.56</v>
      </c>
      <c r="F238" s="16"/>
      <c r="G238" s="20">
        <f t="shared" si="7"/>
        <v>-280422.36000000121</v>
      </c>
      <c r="H238" s="40">
        <v>42594</v>
      </c>
      <c r="I238" s="7">
        <v>3065</v>
      </c>
      <c r="J238" s="16">
        <v>1400</v>
      </c>
      <c r="K238" s="21" t="s">
        <v>73</v>
      </c>
      <c r="L238" s="6"/>
      <c r="M238" s="6"/>
    </row>
    <row r="239" spans="1:14" x14ac:dyDescent="0.25">
      <c r="A239" s="17">
        <f t="shared" si="6"/>
        <v>-280422.36000000121</v>
      </c>
      <c r="B239" s="40">
        <v>42612</v>
      </c>
      <c r="C239" s="14" t="s">
        <v>11</v>
      </c>
      <c r="D239" s="22" t="s">
        <v>202</v>
      </c>
      <c r="E239" s="16">
        <v>500</v>
      </c>
      <c r="F239" s="16"/>
      <c r="G239" s="20">
        <f t="shared" si="7"/>
        <v>-280922.36000000121</v>
      </c>
      <c r="H239" s="9"/>
      <c r="I239" s="6"/>
      <c r="J239" s="6">
        <v>39299.760000000002</v>
      </c>
      <c r="K239" s="6" t="s">
        <v>203</v>
      </c>
      <c r="L239" s="6" t="s">
        <v>204</v>
      </c>
      <c r="M239" s="6"/>
    </row>
    <row r="240" spans="1:14" ht="15" customHeight="1" x14ac:dyDescent="0.25">
      <c r="A240" s="17">
        <f t="shared" si="6"/>
        <v>-280922.36000000121</v>
      </c>
      <c r="B240" s="40">
        <v>42612</v>
      </c>
      <c r="C240" s="14" t="s">
        <v>11</v>
      </c>
      <c r="D240" s="22" t="s">
        <v>205</v>
      </c>
      <c r="E240" s="16">
        <v>2000</v>
      </c>
      <c r="F240" s="16"/>
      <c r="G240" s="20">
        <f t="shared" si="7"/>
        <v>-282922.36000000121</v>
      </c>
      <c r="H240" s="9"/>
      <c r="I240" s="7"/>
      <c r="J240" s="6">
        <v>37136.839999999997</v>
      </c>
      <c r="K240" s="6" t="s">
        <v>206</v>
      </c>
      <c r="L240" s="6" t="s">
        <v>204</v>
      </c>
      <c r="M240" s="6"/>
    </row>
    <row r="241" spans="1:17" ht="14.25" customHeight="1" x14ac:dyDescent="0.25">
      <c r="A241" s="17">
        <f t="shared" si="6"/>
        <v>-282922.36000000121</v>
      </c>
      <c r="B241" s="40">
        <v>42612</v>
      </c>
      <c r="C241" s="14"/>
      <c r="D241" s="22" t="s">
        <v>15</v>
      </c>
      <c r="E241" s="16"/>
      <c r="F241" s="16">
        <v>16041.98</v>
      </c>
      <c r="G241" s="20">
        <f t="shared" si="7"/>
        <v>-266880.38000000123</v>
      </c>
      <c r="H241" s="9"/>
      <c r="I241" s="7"/>
      <c r="J241" s="6">
        <v>38645.56</v>
      </c>
      <c r="K241" s="6" t="s">
        <v>207</v>
      </c>
      <c r="L241" s="6" t="s">
        <v>204</v>
      </c>
      <c r="M241" s="6"/>
    </row>
    <row r="242" spans="1:17" x14ac:dyDescent="0.25">
      <c r="A242" s="17">
        <f t="shared" si="6"/>
        <v>-266880.38000000123</v>
      </c>
      <c r="B242" s="40">
        <v>42612</v>
      </c>
      <c r="C242" s="14"/>
      <c r="D242" s="22" t="s">
        <v>87</v>
      </c>
      <c r="E242" s="16"/>
      <c r="F242" s="16">
        <v>7412.85</v>
      </c>
      <c r="G242" s="20">
        <f t="shared" si="7"/>
        <v>-259467.53000000122</v>
      </c>
      <c r="H242" s="9"/>
      <c r="I242" s="7"/>
      <c r="J242" s="6">
        <v>40351.72</v>
      </c>
      <c r="K242" s="6" t="s">
        <v>208</v>
      </c>
      <c r="L242" s="6" t="s">
        <v>204</v>
      </c>
      <c r="M242" s="6"/>
    </row>
    <row r="243" spans="1:17" x14ac:dyDescent="0.25">
      <c r="A243" s="17">
        <f t="shared" si="6"/>
        <v>-259467.53000000122</v>
      </c>
      <c r="B243" s="40">
        <v>42613</v>
      </c>
      <c r="C243" s="14" t="s">
        <v>11</v>
      </c>
      <c r="D243" s="42" t="s">
        <v>209</v>
      </c>
      <c r="E243" s="16">
        <v>2900</v>
      </c>
      <c r="F243" s="16"/>
      <c r="G243" s="20">
        <f t="shared" si="7"/>
        <v>-262367.53000000119</v>
      </c>
      <c r="H243" s="9"/>
      <c r="I243" s="6"/>
      <c r="J243" s="6">
        <v>40453.31</v>
      </c>
      <c r="K243" s="6" t="s">
        <v>210</v>
      </c>
      <c r="L243" s="6" t="s">
        <v>204</v>
      </c>
      <c r="M243" s="6"/>
    </row>
    <row r="244" spans="1:17" x14ac:dyDescent="0.25">
      <c r="A244" s="17">
        <f t="shared" si="6"/>
        <v>-262367.53000000119</v>
      </c>
      <c r="B244" s="40">
        <v>42613</v>
      </c>
      <c r="C244" s="14">
        <v>3082</v>
      </c>
      <c r="D244" s="22" t="s">
        <v>50</v>
      </c>
      <c r="E244" s="16">
        <v>16174.58</v>
      </c>
      <c r="F244" s="16"/>
      <c r="G244" s="20">
        <f t="shared" si="7"/>
        <v>-278542.11000000121</v>
      </c>
      <c r="H244" s="29"/>
      <c r="I244" s="14"/>
      <c r="J244" s="6">
        <v>39416.370000000003</v>
      </c>
      <c r="K244" s="6" t="s">
        <v>211</v>
      </c>
      <c r="L244" s="6" t="s">
        <v>204</v>
      </c>
      <c r="M244" s="6"/>
      <c r="N244" s="3">
        <f>SUM(J226:J238)</f>
        <v>1400</v>
      </c>
    </row>
    <row r="245" spans="1:17" x14ac:dyDescent="0.25">
      <c r="A245" s="17">
        <f t="shared" si="6"/>
        <v>-278542.11000000121</v>
      </c>
      <c r="B245" s="40">
        <v>42613</v>
      </c>
      <c r="C245" s="14"/>
      <c r="D245" s="22" t="s">
        <v>173</v>
      </c>
      <c r="E245" s="16"/>
      <c r="F245" s="16">
        <v>25843.86</v>
      </c>
      <c r="G245" s="20">
        <f t="shared" si="7"/>
        <v>-252698.25000000122</v>
      </c>
      <c r="H245" s="29"/>
      <c r="I245" s="14"/>
      <c r="J245" s="6">
        <v>40750.28</v>
      </c>
      <c r="K245" s="6" t="s">
        <v>212</v>
      </c>
      <c r="L245" s="6" t="s">
        <v>204</v>
      </c>
      <c r="M245" s="6"/>
    </row>
    <row r="246" spans="1:17" ht="15" customHeight="1" x14ac:dyDescent="0.25">
      <c r="A246" s="17">
        <f t="shared" si="6"/>
        <v>-252698.25000000122</v>
      </c>
      <c r="B246" s="40">
        <v>42613</v>
      </c>
      <c r="C246" s="14" t="s">
        <v>11</v>
      </c>
      <c r="D246" s="42" t="s">
        <v>213</v>
      </c>
      <c r="E246" s="16">
        <v>10549.36</v>
      </c>
      <c r="F246" s="16"/>
      <c r="G246" s="20">
        <f t="shared" si="7"/>
        <v>-263247.61000000121</v>
      </c>
      <c r="H246" s="29"/>
      <c r="I246" s="14"/>
      <c r="J246" s="6">
        <v>40277.56</v>
      </c>
      <c r="K246" s="6" t="s">
        <v>214</v>
      </c>
      <c r="L246" s="6" t="s">
        <v>204</v>
      </c>
      <c r="M246" s="6">
        <f>SUM(J239:J246)</f>
        <v>316331.39999999997</v>
      </c>
      <c r="N246" s="3">
        <f>M246-L250</f>
        <v>-1400.0000000012224</v>
      </c>
    </row>
    <row r="247" spans="1:17" x14ac:dyDescent="0.25">
      <c r="A247" s="17">
        <f t="shared" si="6"/>
        <v>-263247.61000000121</v>
      </c>
      <c r="B247" s="40">
        <v>42613</v>
      </c>
      <c r="C247" s="14" t="s">
        <v>11</v>
      </c>
      <c r="D247" s="15" t="s">
        <v>43</v>
      </c>
      <c r="E247" s="16">
        <v>754</v>
      </c>
      <c r="F247" s="16"/>
      <c r="G247" s="20">
        <f t="shared" si="7"/>
        <v>-264001.61000000121</v>
      </c>
      <c r="H247" s="9"/>
      <c r="I247" s="6"/>
      <c r="J247" s="46">
        <f>SUM(J225:J246)</f>
        <v>317731.39999999997</v>
      </c>
      <c r="K247" s="6"/>
      <c r="L247" s="6"/>
      <c r="M247" s="6"/>
    </row>
    <row r="248" spans="1:17" x14ac:dyDescent="0.25">
      <c r="A248" s="17">
        <f t="shared" si="6"/>
        <v>-264001.61000000121</v>
      </c>
      <c r="B248" s="40">
        <v>42613</v>
      </c>
      <c r="C248" s="14" t="s">
        <v>11</v>
      </c>
      <c r="D248" s="15" t="s">
        <v>39</v>
      </c>
      <c r="E248" s="16">
        <v>2000</v>
      </c>
      <c r="F248" s="16"/>
      <c r="G248" s="20">
        <f t="shared" si="7"/>
        <v>-266001.61000000121</v>
      </c>
      <c r="H248" s="9"/>
      <c r="J248" s="3" t="s">
        <v>215</v>
      </c>
      <c r="L248" s="47">
        <v>75021.55</v>
      </c>
    </row>
    <row r="249" spans="1:17" ht="15" customHeight="1" x14ac:dyDescent="0.25">
      <c r="A249" s="17">
        <f t="shared" si="6"/>
        <v>-266001.61000000121</v>
      </c>
      <c r="B249" s="40">
        <v>42613</v>
      </c>
      <c r="C249" s="14" t="s">
        <v>11</v>
      </c>
      <c r="D249" s="15" t="s">
        <v>91</v>
      </c>
      <c r="E249" s="16">
        <v>4148.3900000000003</v>
      </c>
      <c r="F249" s="16"/>
      <c r="G249" s="20">
        <f t="shared" si="7"/>
        <v>-270150.00000000122</v>
      </c>
      <c r="H249" s="9"/>
      <c r="J249" s="3" t="s">
        <v>216</v>
      </c>
      <c r="L249" s="3">
        <f>G380</f>
        <v>-242709.8500000012</v>
      </c>
    </row>
    <row r="250" spans="1:17" ht="15" customHeight="1" x14ac:dyDescent="0.25">
      <c r="A250" s="17">
        <f t="shared" si="6"/>
        <v>-270150.00000000122</v>
      </c>
      <c r="B250" s="40">
        <v>42613</v>
      </c>
      <c r="C250" s="14" t="s">
        <v>11</v>
      </c>
      <c r="D250" s="15" t="s">
        <v>92</v>
      </c>
      <c r="E250" s="16">
        <v>4754.71</v>
      </c>
      <c r="F250" s="16"/>
      <c r="G250" s="20">
        <f t="shared" si="7"/>
        <v>-274904.71000000124</v>
      </c>
      <c r="H250" s="9"/>
      <c r="J250" s="3" t="s">
        <v>217</v>
      </c>
      <c r="L250" s="3">
        <f>L248-L249</f>
        <v>317731.40000000119</v>
      </c>
      <c r="N250" s="3">
        <f>L248</f>
        <v>75021.55</v>
      </c>
    </row>
    <row r="251" spans="1:17" ht="15" customHeight="1" x14ac:dyDescent="0.25">
      <c r="A251" s="17">
        <f t="shared" si="6"/>
        <v>-274904.71000000124</v>
      </c>
      <c r="B251" s="40">
        <v>42613</v>
      </c>
      <c r="C251" s="14" t="s">
        <v>11</v>
      </c>
      <c r="D251" s="15" t="s">
        <v>93</v>
      </c>
      <c r="E251" s="16">
        <v>8026.76</v>
      </c>
      <c r="F251" s="16"/>
      <c r="G251" s="20">
        <f t="shared" si="7"/>
        <v>-282931.47000000125</v>
      </c>
      <c r="H251" s="9"/>
      <c r="N251" s="3">
        <f>N246</f>
        <v>-1400.0000000012224</v>
      </c>
      <c r="O251" s="3">
        <f>L248</f>
        <v>75021.55</v>
      </c>
    </row>
    <row r="252" spans="1:17" ht="15" customHeight="1" x14ac:dyDescent="0.25">
      <c r="A252" s="17">
        <f t="shared" si="6"/>
        <v>-282931.47000000125</v>
      </c>
      <c r="B252" s="40">
        <v>42613</v>
      </c>
      <c r="C252" s="14" t="s">
        <v>11</v>
      </c>
      <c r="D252" s="15" t="s">
        <v>99</v>
      </c>
      <c r="E252" s="16">
        <v>1414.11</v>
      </c>
      <c r="F252" s="16"/>
      <c r="G252" s="20">
        <f t="shared" si="7"/>
        <v>-284345.58000000124</v>
      </c>
      <c r="H252" s="9"/>
      <c r="J252" s="3" t="s">
        <v>218</v>
      </c>
      <c r="L252" s="3">
        <f>J247</f>
        <v>317731.39999999997</v>
      </c>
      <c r="N252" s="3">
        <f>N250+N251</f>
        <v>73621.549999998781</v>
      </c>
      <c r="O252" s="3">
        <f>N244</f>
        <v>1400</v>
      </c>
    </row>
    <row r="253" spans="1:17" ht="15" customHeight="1" x14ac:dyDescent="0.25">
      <c r="A253" s="17">
        <f t="shared" si="6"/>
        <v>-284345.58000000124</v>
      </c>
      <c r="B253" s="40">
        <v>42613</v>
      </c>
      <c r="C253" s="14" t="s">
        <v>11</v>
      </c>
      <c r="D253" s="15" t="s">
        <v>100</v>
      </c>
      <c r="E253" s="16">
        <v>3109.87</v>
      </c>
      <c r="F253" s="16"/>
      <c r="G253" s="20">
        <f t="shared" si="7"/>
        <v>-287455.45000000123</v>
      </c>
      <c r="H253" s="9"/>
      <c r="O253" s="48">
        <f>O251-O252</f>
        <v>73621.55</v>
      </c>
      <c r="Q253" s="34"/>
    </row>
    <row r="254" spans="1:17" ht="15" customHeight="1" x14ac:dyDescent="0.25">
      <c r="A254" s="17">
        <f t="shared" si="6"/>
        <v>-287455.45000000123</v>
      </c>
      <c r="B254" s="40">
        <v>42613</v>
      </c>
      <c r="C254" s="14" t="s">
        <v>11</v>
      </c>
      <c r="D254" s="15" t="s">
        <v>101</v>
      </c>
      <c r="E254" s="16">
        <v>3668.31</v>
      </c>
      <c r="F254" s="16"/>
      <c r="G254" s="20">
        <f t="shared" si="7"/>
        <v>-291123.76000000123</v>
      </c>
      <c r="H254" s="9"/>
      <c r="J254" s="3" t="s">
        <v>217</v>
      </c>
      <c r="L254" s="3">
        <f>L250-L252</f>
        <v>1.2223608791828156E-9</v>
      </c>
    </row>
    <row r="255" spans="1:17" ht="15" customHeight="1" x14ac:dyDescent="0.25">
      <c r="A255" s="17">
        <f t="shared" si="6"/>
        <v>-291123.76000000123</v>
      </c>
      <c r="B255" s="40">
        <v>42613</v>
      </c>
      <c r="C255" s="14"/>
      <c r="D255" s="22" t="s">
        <v>102</v>
      </c>
      <c r="E255" s="16">
        <v>273287.01</v>
      </c>
      <c r="F255" s="16"/>
      <c r="G255" s="20">
        <f t="shared" si="7"/>
        <v>-564410.77000000118</v>
      </c>
    </row>
    <row r="256" spans="1:17" ht="15" customHeight="1" x14ac:dyDescent="0.25">
      <c r="A256" s="17">
        <f t="shared" si="6"/>
        <v>-564410.77000000118</v>
      </c>
      <c r="B256" s="40">
        <v>42613</v>
      </c>
      <c r="C256" s="14"/>
      <c r="D256" s="15" t="s">
        <v>104</v>
      </c>
      <c r="E256" s="16">
        <v>23942.13</v>
      </c>
      <c r="F256" s="16"/>
      <c r="G256" s="20">
        <f t="shared" si="7"/>
        <v>-588352.90000000119</v>
      </c>
    </row>
    <row r="257" spans="1:7" ht="15" customHeight="1" x14ac:dyDescent="0.25">
      <c r="A257" s="17">
        <f t="shared" si="6"/>
        <v>-588352.90000000119</v>
      </c>
      <c r="B257" s="40">
        <v>42613</v>
      </c>
      <c r="C257" s="14"/>
      <c r="D257" s="15" t="s">
        <v>105</v>
      </c>
      <c r="E257" s="16">
        <v>16861.849999999999</v>
      </c>
      <c r="F257" s="16"/>
      <c r="G257" s="20">
        <f t="shared" si="7"/>
        <v>-605214.75000000116</v>
      </c>
    </row>
    <row r="258" spans="1:7" ht="15" customHeight="1" x14ac:dyDescent="0.25">
      <c r="A258" s="17">
        <f t="shared" si="6"/>
        <v>-605214.75000000116</v>
      </c>
      <c r="B258" s="40">
        <v>42613</v>
      </c>
      <c r="C258" s="14"/>
      <c r="D258" s="15" t="s">
        <v>106</v>
      </c>
      <c r="E258" s="16">
        <v>342784.28</v>
      </c>
      <c r="F258" s="16"/>
      <c r="G258" s="20">
        <f t="shared" si="7"/>
        <v>-947999.03000000119</v>
      </c>
    </row>
    <row r="259" spans="1:7" ht="15" customHeight="1" x14ac:dyDescent="0.25">
      <c r="A259" s="17">
        <f t="shared" si="6"/>
        <v>-947999.03000000119</v>
      </c>
      <c r="B259" s="40">
        <v>42613</v>
      </c>
      <c r="C259" s="14"/>
      <c r="D259" s="15" t="s">
        <v>107</v>
      </c>
      <c r="E259" s="16">
        <v>6000</v>
      </c>
      <c r="F259" s="16"/>
      <c r="G259" s="20">
        <f>A259-E259+F259</f>
        <v>-953999.03000000119</v>
      </c>
    </row>
    <row r="260" spans="1:7" ht="14.25" customHeight="1" x14ac:dyDescent="0.25">
      <c r="A260" s="17">
        <f t="shared" si="6"/>
        <v>-953999.03000000119</v>
      </c>
      <c r="B260" s="40">
        <v>42613</v>
      </c>
      <c r="C260" s="14"/>
      <c r="D260" s="22" t="s">
        <v>219</v>
      </c>
      <c r="E260" s="16">
        <v>9200</v>
      </c>
      <c r="F260" s="16"/>
      <c r="G260" s="20">
        <f>A260-E260+F260</f>
        <v>-963199.03000000119</v>
      </c>
    </row>
    <row r="261" spans="1:7" ht="15" customHeight="1" x14ac:dyDescent="0.25">
      <c r="A261" s="17">
        <f t="shared" si="6"/>
        <v>-963199.03000000119</v>
      </c>
      <c r="B261" s="40">
        <v>42613</v>
      </c>
      <c r="C261" s="14"/>
      <c r="D261" s="22" t="s">
        <v>220</v>
      </c>
      <c r="E261" s="16">
        <v>13484</v>
      </c>
      <c r="F261" s="16"/>
      <c r="G261" s="20">
        <f>A261-E261+F261</f>
        <v>-976683.03000000119</v>
      </c>
    </row>
    <row r="262" spans="1:7" x14ac:dyDescent="0.25">
      <c r="A262" s="17">
        <f t="shared" si="6"/>
        <v>-976683.03000000119</v>
      </c>
      <c r="B262" s="40">
        <v>42613</v>
      </c>
      <c r="C262" s="14"/>
      <c r="D262" s="22" t="s">
        <v>108</v>
      </c>
      <c r="E262" s="16">
        <v>21560</v>
      </c>
      <c r="F262" s="16"/>
      <c r="G262" s="20">
        <f>A262-E262+F262</f>
        <v>-998243.03000000119</v>
      </c>
    </row>
    <row r="263" spans="1:7" x14ac:dyDescent="0.25">
      <c r="A263" s="17">
        <f t="shared" ref="A263:A326" si="8">G262</f>
        <v>-998243.03000000119</v>
      </c>
      <c r="B263" s="40">
        <v>42613</v>
      </c>
      <c r="C263" s="14"/>
      <c r="D263" s="22" t="s">
        <v>221</v>
      </c>
      <c r="E263" s="16"/>
      <c r="F263" s="16">
        <v>21560</v>
      </c>
      <c r="G263" s="20">
        <f t="shared" ref="G263:G326" si="9">A263-E263+F263</f>
        <v>-976683.03000000119</v>
      </c>
    </row>
    <row r="264" spans="1:7" x14ac:dyDescent="0.25">
      <c r="A264" s="17">
        <f t="shared" si="8"/>
        <v>-976683.03000000119</v>
      </c>
      <c r="B264" s="40">
        <v>42613</v>
      </c>
      <c r="C264" s="14"/>
      <c r="D264" s="22" t="s">
        <v>222</v>
      </c>
      <c r="E264" s="16"/>
      <c r="F264" s="16">
        <v>710000</v>
      </c>
      <c r="G264" s="20">
        <f t="shared" si="9"/>
        <v>-266683.03000000119</v>
      </c>
    </row>
    <row r="265" spans="1:7" ht="15" customHeight="1" x14ac:dyDescent="0.25">
      <c r="A265" s="17">
        <f t="shared" si="8"/>
        <v>-266683.03000000119</v>
      </c>
      <c r="B265" s="40">
        <v>42613</v>
      </c>
      <c r="C265" s="14"/>
      <c r="D265" s="22" t="s">
        <v>173</v>
      </c>
      <c r="E265" s="16"/>
      <c r="F265" s="16">
        <v>26036.87</v>
      </c>
      <c r="G265" s="20">
        <f t="shared" si="9"/>
        <v>-240646.1600000012</v>
      </c>
    </row>
    <row r="266" spans="1:7" x14ac:dyDescent="0.25">
      <c r="A266" s="17">
        <f t="shared" si="8"/>
        <v>-240646.1600000012</v>
      </c>
      <c r="B266" s="40">
        <v>42613</v>
      </c>
      <c r="C266" s="14">
        <v>3083</v>
      </c>
      <c r="D266" s="22" t="s">
        <v>223</v>
      </c>
      <c r="E266" s="16">
        <v>2063.69</v>
      </c>
      <c r="F266" s="16"/>
      <c r="G266" s="20">
        <f t="shared" si="9"/>
        <v>-242709.8500000012</v>
      </c>
    </row>
    <row r="267" spans="1:7" x14ac:dyDescent="0.25">
      <c r="A267" s="17">
        <f t="shared" si="8"/>
        <v>-242709.8500000012</v>
      </c>
      <c r="B267" s="40"/>
      <c r="C267" s="14"/>
      <c r="D267" s="22"/>
      <c r="E267" s="16"/>
      <c r="F267" s="16"/>
      <c r="G267" s="20">
        <f t="shared" si="9"/>
        <v>-242709.8500000012</v>
      </c>
    </row>
    <row r="268" spans="1:7" x14ac:dyDescent="0.25">
      <c r="A268" s="17">
        <f t="shared" si="8"/>
        <v>-242709.8500000012</v>
      </c>
      <c r="B268" s="40"/>
      <c r="C268" s="14"/>
      <c r="D268" s="22"/>
      <c r="E268" s="16"/>
      <c r="F268" s="16"/>
      <c r="G268" s="20">
        <f t="shared" si="9"/>
        <v>-242709.8500000012</v>
      </c>
    </row>
    <row r="269" spans="1:7" x14ac:dyDescent="0.25">
      <c r="A269" s="17">
        <f t="shared" si="8"/>
        <v>-242709.8500000012</v>
      </c>
      <c r="B269" s="40"/>
      <c r="C269" s="14"/>
      <c r="D269" s="22"/>
      <c r="E269" s="16"/>
      <c r="F269" s="16"/>
      <c r="G269" s="20">
        <f t="shared" si="9"/>
        <v>-242709.8500000012</v>
      </c>
    </row>
    <row r="270" spans="1:7" ht="15" customHeight="1" x14ac:dyDescent="0.25">
      <c r="A270" s="17">
        <f t="shared" si="8"/>
        <v>-242709.8500000012</v>
      </c>
      <c r="B270" s="40"/>
      <c r="C270" s="14"/>
      <c r="D270" s="22"/>
      <c r="E270" s="16"/>
      <c r="F270" s="16"/>
      <c r="G270" s="20">
        <f t="shared" si="9"/>
        <v>-242709.8500000012</v>
      </c>
    </row>
    <row r="271" spans="1:7" x14ac:dyDescent="0.25">
      <c r="A271" s="17">
        <f t="shared" si="8"/>
        <v>-242709.8500000012</v>
      </c>
      <c r="B271" s="40"/>
      <c r="C271" s="14"/>
      <c r="D271" s="22"/>
      <c r="E271" s="16"/>
      <c r="F271" s="16"/>
      <c r="G271" s="20">
        <f t="shared" si="9"/>
        <v>-242709.8500000012</v>
      </c>
    </row>
    <row r="272" spans="1:7" x14ac:dyDescent="0.25">
      <c r="A272" s="17">
        <f t="shared" si="8"/>
        <v>-242709.8500000012</v>
      </c>
      <c r="B272" s="40"/>
      <c r="C272" s="14"/>
      <c r="D272" s="22"/>
      <c r="E272" s="16"/>
      <c r="F272" s="16"/>
      <c r="G272" s="20">
        <f t="shared" si="9"/>
        <v>-242709.8500000012</v>
      </c>
    </row>
    <row r="273" spans="1:7" ht="15" customHeight="1" x14ac:dyDescent="0.25">
      <c r="A273" s="17">
        <f t="shared" si="8"/>
        <v>-242709.8500000012</v>
      </c>
      <c r="B273" s="40"/>
      <c r="C273" s="14"/>
      <c r="D273" s="22"/>
      <c r="E273" s="16"/>
      <c r="F273" s="16"/>
      <c r="G273" s="20">
        <f t="shared" si="9"/>
        <v>-242709.8500000012</v>
      </c>
    </row>
    <row r="274" spans="1:7" x14ac:dyDescent="0.25">
      <c r="A274" s="17">
        <f t="shared" si="8"/>
        <v>-242709.8500000012</v>
      </c>
      <c r="B274" s="40"/>
      <c r="C274" s="14"/>
      <c r="D274" s="22"/>
      <c r="E274" s="16"/>
      <c r="F274" s="16"/>
      <c r="G274" s="20">
        <f t="shared" si="9"/>
        <v>-242709.8500000012</v>
      </c>
    </row>
    <row r="275" spans="1:7" x14ac:dyDescent="0.25">
      <c r="A275" s="17">
        <f t="shared" si="8"/>
        <v>-242709.8500000012</v>
      </c>
      <c r="B275" s="40"/>
      <c r="C275" s="14"/>
      <c r="D275" s="22"/>
      <c r="E275" s="16"/>
      <c r="F275" s="16"/>
      <c r="G275" s="20">
        <f t="shared" si="9"/>
        <v>-242709.8500000012</v>
      </c>
    </row>
    <row r="276" spans="1:7" x14ac:dyDescent="0.25">
      <c r="A276" s="17">
        <f t="shared" si="8"/>
        <v>-242709.8500000012</v>
      </c>
      <c r="B276" s="40"/>
      <c r="C276" s="14"/>
      <c r="D276" s="22"/>
      <c r="E276" s="16"/>
      <c r="F276" s="16"/>
      <c r="G276" s="20">
        <f t="shared" si="9"/>
        <v>-242709.8500000012</v>
      </c>
    </row>
    <row r="277" spans="1:7" x14ac:dyDescent="0.25">
      <c r="A277" s="17">
        <f t="shared" si="8"/>
        <v>-242709.8500000012</v>
      </c>
      <c r="B277" s="40"/>
      <c r="C277" s="14"/>
      <c r="D277" s="22"/>
      <c r="E277" s="16"/>
      <c r="F277" s="16"/>
      <c r="G277" s="20">
        <f t="shared" si="9"/>
        <v>-242709.8500000012</v>
      </c>
    </row>
    <row r="278" spans="1:7" x14ac:dyDescent="0.25">
      <c r="A278" s="17">
        <f t="shared" si="8"/>
        <v>-242709.8500000012</v>
      </c>
      <c r="B278" s="40"/>
      <c r="C278" s="14"/>
      <c r="D278" s="22"/>
      <c r="E278" s="16"/>
      <c r="F278" s="16"/>
      <c r="G278" s="20">
        <f t="shared" si="9"/>
        <v>-242709.8500000012</v>
      </c>
    </row>
    <row r="279" spans="1:7" ht="15" customHeight="1" x14ac:dyDescent="0.25">
      <c r="A279" s="17">
        <f t="shared" si="8"/>
        <v>-242709.8500000012</v>
      </c>
      <c r="B279" s="40"/>
      <c r="C279" s="14"/>
      <c r="D279" s="22"/>
      <c r="E279" s="16"/>
      <c r="F279" s="16"/>
      <c r="G279" s="20">
        <f t="shared" si="9"/>
        <v>-242709.8500000012</v>
      </c>
    </row>
    <row r="280" spans="1:7" x14ac:dyDescent="0.25">
      <c r="A280" s="17">
        <f t="shared" si="8"/>
        <v>-242709.8500000012</v>
      </c>
      <c r="B280" s="40"/>
      <c r="C280" s="14"/>
      <c r="D280" s="22"/>
      <c r="E280" s="16"/>
      <c r="F280" s="16"/>
      <c r="G280" s="20">
        <f t="shared" si="9"/>
        <v>-242709.8500000012</v>
      </c>
    </row>
    <row r="281" spans="1:7" x14ac:dyDescent="0.25">
      <c r="A281" s="17">
        <f t="shared" si="8"/>
        <v>-242709.8500000012</v>
      </c>
      <c r="B281" s="40"/>
      <c r="C281" s="14"/>
      <c r="D281" s="22"/>
      <c r="E281" s="16"/>
      <c r="F281" s="16"/>
      <c r="G281" s="20">
        <f t="shared" si="9"/>
        <v>-242709.8500000012</v>
      </c>
    </row>
    <row r="282" spans="1:7" x14ac:dyDescent="0.25">
      <c r="A282" s="17">
        <f t="shared" si="8"/>
        <v>-242709.8500000012</v>
      </c>
      <c r="B282" s="40"/>
      <c r="C282" s="14"/>
      <c r="D282" s="22"/>
      <c r="E282" s="16"/>
      <c r="F282" s="16"/>
      <c r="G282" s="20">
        <f t="shared" si="9"/>
        <v>-242709.8500000012</v>
      </c>
    </row>
    <row r="283" spans="1:7" ht="15" customHeight="1" x14ac:dyDescent="0.25">
      <c r="A283" s="17">
        <f t="shared" si="8"/>
        <v>-242709.8500000012</v>
      </c>
      <c r="B283" s="40"/>
      <c r="C283" s="14"/>
      <c r="D283" s="22"/>
      <c r="E283" s="16"/>
      <c r="F283" s="16"/>
      <c r="G283" s="20">
        <f t="shared" si="9"/>
        <v>-242709.8500000012</v>
      </c>
    </row>
    <row r="284" spans="1:7" ht="16.5" customHeight="1" x14ac:dyDescent="0.25">
      <c r="A284" s="17">
        <f t="shared" si="8"/>
        <v>-242709.8500000012</v>
      </c>
      <c r="B284" s="40"/>
      <c r="C284" s="14"/>
      <c r="D284" s="22"/>
      <c r="E284" s="16"/>
      <c r="F284" s="16"/>
      <c r="G284" s="20">
        <f t="shared" si="9"/>
        <v>-242709.8500000012</v>
      </c>
    </row>
    <row r="285" spans="1:7" ht="15" customHeight="1" x14ac:dyDescent="0.25">
      <c r="A285" s="17">
        <f t="shared" si="8"/>
        <v>-242709.8500000012</v>
      </c>
      <c r="B285" s="40"/>
      <c r="C285" s="14"/>
      <c r="D285" s="22"/>
      <c r="E285" s="16"/>
      <c r="F285" s="16"/>
      <c r="G285" s="20">
        <f t="shared" si="9"/>
        <v>-242709.8500000012</v>
      </c>
    </row>
    <row r="286" spans="1:7" x14ac:dyDescent="0.25">
      <c r="A286" s="17">
        <f t="shared" si="8"/>
        <v>-242709.8500000012</v>
      </c>
      <c r="B286" s="40"/>
      <c r="C286" s="14"/>
      <c r="D286" s="22"/>
      <c r="E286" s="16"/>
      <c r="F286" s="16"/>
      <c r="G286" s="20">
        <f t="shared" si="9"/>
        <v>-242709.8500000012</v>
      </c>
    </row>
    <row r="287" spans="1:7" x14ac:dyDescent="0.25">
      <c r="A287" s="17">
        <f t="shared" si="8"/>
        <v>-242709.8500000012</v>
      </c>
      <c r="B287" s="40"/>
      <c r="C287" s="14"/>
      <c r="D287" s="22"/>
      <c r="E287" s="16"/>
      <c r="F287" s="16"/>
      <c r="G287" s="20">
        <f t="shared" si="9"/>
        <v>-242709.8500000012</v>
      </c>
    </row>
    <row r="288" spans="1:7" ht="41.25" customHeight="1" x14ac:dyDescent="0.25">
      <c r="A288" s="17">
        <f t="shared" si="8"/>
        <v>-242709.8500000012</v>
      </c>
      <c r="B288" s="40"/>
      <c r="C288" s="14"/>
      <c r="D288" s="22"/>
      <c r="E288" s="16"/>
      <c r="F288" s="16"/>
      <c r="G288" s="20">
        <f t="shared" si="9"/>
        <v>-242709.8500000012</v>
      </c>
    </row>
    <row r="289" spans="1:7" x14ac:dyDescent="0.25">
      <c r="A289" s="17">
        <f t="shared" si="8"/>
        <v>-242709.8500000012</v>
      </c>
      <c r="B289" s="40"/>
      <c r="C289" s="14"/>
      <c r="D289" s="22"/>
      <c r="E289" s="16"/>
      <c r="F289" s="16"/>
      <c r="G289" s="20">
        <f t="shared" si="9"/>
        <v>-242709.8500000012</v>
      </c>
    </row>
    <row r="290" spans="1:7" x14ac:dyDescent="0.25">
      <c r="A290" s="17">
        <f t="shared" si="8"/>
        <v>-242709.8500000012</v>
      </c>
      <c r="B290" s="40"/>
      <c r="C290" s="14"/>
      <c r="D290" s="22"/>
      <c r="E290" s="16"/>
      <c r="F290" s="16"/>
      <c r="G290" s="20">
        <f t="shared" si="9"/>
        <v>-242709.8500000012</v>
      </c>
    </row>
    <row r="291" spans="1:7" x14ac:dyDescent="0.25">
      <c r="A291" s="17">
        <f t="shared" si="8"/>
        <v>-242709.8500000012</v>
      </c>
      <c r="B291" s="40"/>
      <c r="C291" s="14"/>
      <c r="D291" s="22"/>
      <c r="E291" s="16"/>
      <c r="F291" s="16"/>
      <c r="G291" s="20">
        <f t="shared" si="9"/>
        <v>-242709.8500000012</v>
      </c>
    </row>
    <row r="292" spans="1:7" ht="15" customHeight="1" x14ac:dyDescent="0.25">
      <c r="A292" s="17">
        <f t="shared" si="8"/>
        <v>-242709.8500000012</v>
      </c>
      <c r="B292" s="40"/>
      <c r="C292" s="14"/>
      <c r="D292" s="22"/>
      <c r="E292" s="16"/>
      <c r="F292" s="16"/>
      <c r="G292" s="20">
        <f t="shared" si="9"/>
        <v>-242709.8500000012</v>
      </c>
    </row>
    <row r="293" spans="1:7" ht="15" customHeight="1" x14ac:dyDescent="0.25">
      <c r="A293" s="17">
        <f t="shared" si="8"/>
        <v>-242709.8500000012</v>
      </c>
      <c r="B293" s="40"/>
      <c r="C293" s="14"/>
      <c r="D293" s="22"/>
      <c r="E293" s="16"/>
      <c r="F293" s="16"/>
      <c r="G293" s="20">
        <f t="shared" si="9"/>
        <v>-242709.8500000012</v>
      </c>
    </row>
    <row r="294" spans="1:7" x14ac:dyDescent="0.25">
      <c r="A294" s="17">
        <f t="shared" si="8"/>
        <v>-242709.8500000012</v>
      </c>
      <c r="B294" s="40"/>
      <c r="C294" s="14"/>
      <c r="D294" s="22"/>
      <c r="E294" s="16"/>
      <c r="F294" s="16"/>
      <c r="G294" s="20">
        <f t="shared" si="9"/>
        <v>-242709.8500000012</v>
      </c>
    </row>
    <row r="295" spans="1:7" x14ac:dyDescent="0.25">
      <c r="A295" s="17">
        <f t="shared" si="8"/>
        <v>-242709.8500000012</v>
      </c>
      <c r="B295" s="40"/>
      <c r="C295" s="14"/>
      <c r="D295" s="22"/>
      <c r="E295" s="16"/>
      <c r="F295" s="16"/>
      <c r="G295" s="20">
        <f t="shared" si="9"/>
        <v>-242709.8500000012</v>
      </c>
    </row>
    <row r="296" spans="1:7" x14ac:dyDescent="0.25">
      <c r="A296" s="17">
        <f t="shared" si="8"/>
        <v>-242709.8500000012</v>
      </c>
      <c r="B296" s="40"/>
      <c r="C296" s="14"/>
      <c r="D296" s="22"/>
      <c r="E296" s="16"/>
      <c r="F296" s="16"/>
      <c r="G296" s="20">
        <f t="shared" si="9"/>
        <v>-242709.8500000012</v>
      </c>
    </row>
    <row r="297" spans="1:7" x14ac:dyDescent="0.25">
      <c r="A297" s="17">
        <f t="shared" si="8"/>
        <v>-242709.8500000012</v>
      </c>
      <c r="B297" s="40"/>
      <c r="C297" s="14"/>
      <c r="D297" s="22"/>
      <c r="E297" s="16"/>
      <c r="F297" s="16"/>
      <c r="G297" s="20">
        <f t="shared" si="9"/>
        <v>-242709.8500000012</v>
      </c>
    </row>
    <row r="298" spans="1:7" x14ac:dyDescent="0.25">
      <c r="A298" s="17">
        <f t="shared" si="8"/>
        <v>-242709.8500000012</v>
      </c>
      <c r="B298" s="40"/>
      <c r="C298" s="14"/>
      <c r="D298" s="22"/>
      <c r="E298" s="16"/>
      <c r="F298" s="16"/>
      <c r="G298" s="20">
        <f t="shared" si="9"/>
        <v>-242709.8500000012</v>
      </c>
    </row>
    <row r="299" spans="1:7" ht="15" customHeight="1" x14ac:dyDescent="0.25">
      <c r="A299" s="17">
        <f t="shared" si="8"/>
        <v>-242709.8500000012</v>
      </c>
      <c r="B299" s="40"/>
      <c r="C299" s="14"/>
      <c r="D299" s="22"/>
      <c r="E299" s="16"/>
      <c r="F299" s="16"/>
      <c r="G299" s="20">
        <f t="shared" si="9"/>
        <v>-242709.8500000012</v>
      </c>
    </row>
    <row r="300" spans="1:7" x14ac:dyDescent="0.25">
      <c r="A300" s="17">
        <f t="shared" si="8"/>
        <v>-242709.8500000012</v>
      </c>
      <c r="B300" s="40"/>
      <c r="C300" s="14"/>
      <c r="D300" s="22"/>
      <c r="E300" s="16"/>
      <c r="F300" s="16"/>
      <c r="G300" s="20">
        <f t="shared" si="9"/>
        <v>-242709.8500000012</v>
      </c>
    </row>
    <row r="301" spans="1:7" x14ac:dyDescent="0.25">
      <c r="A301" s="17">
        <f t="shared" si="8"/>
        <v>-242709.8500000012</v>
      </c>
      <c r="B301" s="40"/>
      <c r="C301" s="14"/>
      <c r="D301" s="22"/>
      <c r="E301" s="16"/>
      <c r="F301" s="16"/>
      <c r="G301" s="20">
        <f t="shared" si="9"/>
        <v>-242709.8500000012</v>
      </c>
    </row>
    <row r="302" spans="1:7" x14ac:dyDescent="0.25">
      <c r="A302" s="17">
        <f t="shared" si="8"/>
        <v>-242709.8500000012</v>
      </c>
      <c r="B302" s="40"/>
      <c r="C302" s="14"/>
      <c r="D302" s="22"/>
      <c r="E302" s="16"/>
      <c r="F302" s="16"/>
      <c r="G302" s="20">
        <f t="shared" si="9"/>
        <v>-242709.8500000012</v>
      </c>
    </row>
    <row r="303" spans="1:7" x14ac:dyDescent="0.25">
      <c r="A303" s="17">
        <f t="shared" si="8"/>
        <v>-242709.8500000012</v>
      </c>
      <c r="B303" s="40"/>
      <c r="C303" s="14"/>
      <c r="D303" s="22"/>
      <c r="E303" s="16"/>
      <c r="F303" s="16"/>
      <c r="G303" s="20">
        <f t="shared" si="9"/>
        <v>-242709.8500000012</v>
      </c>
    </row>
    <row r="304" spans="1:7" x14ac:dyDescent="0.25">
      <c r="A304" s="17">
        <f t="shared" si="8"/>
        <v>-242709.8500000012</v>
      </c>
      <c r="B304" s="40"/>
      <c r="C304" s="14"/>
      <c r="D304" s="22"/>
      <c r="E304" s="16"/>
      <c r="F304" s="16"/>
      <c r="G304" s="20">
        <f t="shared" si="9"/>
        <v>-242709.8500000012</v>
      </c>
    </row>
    <row r="305" spans="1:7" x14ac:dyDescent="0.25">
      <c r="A305" s="17">
        <f t="shared" si="8"/>
        <v>-242709.8500000012</v>
      </c>
      <c r="B305" s="40"/>
      <c r="C305" s="14"/>
      <c r="D305" s="22"/>
      <c r="E305" s="16"/>
      <c r="F305" s="16"/>
      <c r="G305" s="20">
        <f t="shared" si="9"/>
        <v>-242709.8500000012</v>
      </c>
    </row>
    <row r="306" spans="1:7" x14ac:dyDescent="0.25">
      <c r="A306" s="17">
        <f t="shared" si="8"/>
        <v>-242709.8500000012</v>
      </c>
      <c r="B306" s="40"/>
      <c r="C306" s="14"/>
      <c r="D306" s="22"/>
      <c r="E306" s="16"/>
      <c r="F306" s="16"/>
      <c r="G306" s="20">
        <f t="shared" si="9"/>
        <v>-242709.8500000012</v>
      </c>
    </row>
    <row r="307" spans="1:7" x14ac:dyDescent="0.25">
      <c r="A307" s="17">
        <f t="shared" si="8"/>
        <v>-242709.8500000012</v>
      </c>
      <c r="B307" s="40"/>
      <c r="C307" s="14"/>
      <c r="D307" s="22"/>
      <c r="E307" s="16"/>
      <c r="F307" s="16"/>
      <c r="G307" s="20">
        <f t="shared" si="9"/>
        <v>-242709.8500000012</v>
      </c>
    </row>
    <row r="308" spans="1:7" ht="15" customHeight="1" x14ac:dyDescent="0.25">
      <c r="A308" s="17">
        <f t="shared" si="8"/>
        <v>-242709.8500000012</v>
      </c>
      <c r="B308" s="40"/>
      <c r="C308" s="14"/>
      <c r="D308" s="22"/>
      <c r="E308" s="16"/>
      <c r="F308" s="16"/>
      <c r="G308" s="20">
        <f t="shared" si="9"/>
        <v>-242709.8500000012</v>
      </c>
    </row>
    <row r="309" spans="1:7" ht="15" customHeight="1" x14ac:dyDescent="0.25">
      <c r="A309" s="17">
        <f t="shared" si="8"/>
        <v>-242709.8500000012</v>
      </c>
      <c r="B309" s="40"/>
      <c r="C309" s="14"/>
      <c r="D309" s="22"/>
      <c r="E309" s="16"/>
      <c r="F309" s="16"/>
      <c r="G309" s="20">
        <f t="shared" si="9"/>
        <v>-242709.8500000012</v>
      </c>
    </row>
    <row r="310" spans="1:7" x14ac:dyDescent="0.25">
      <c r="A310" s="17">
        <f t="shared" si="8"/>
        <v>-242709.8500000012</v>
      </c>
      <c r="B310" s="40"/>
      <c r="C310" s="14"/>
      <c r="D310" s="22"/>
      <c r="E310" s="16"/>
      <c r="F310" s="16"/>
      <c r="G310" s="20">
        <f t="shared" si="9"/>
        <v>-242709.8500000012</v>
      </c>
    </row>
    <row r="311" spans="1:7" ht="15" customHeight="1" x14ac:dyDescent="0.25">
      <c r="A311" s="17">
        <f t="shared" si="8"/>
        <v>-242709.8500000012</v>
      </c>
      <c r="B311" s="40"/>
      <c r="C311" s="14"/>
      <c r="D311" s="22"/>
      <c r="E311" s="16"/>
      <c r="F311" s="16"/>
      <c r="G311" s="20">
        <f t="shared" si="9"/>
        <v>-242709.8500000012</v>
      </c>
    </row>
    <row r="312" spans="1:7" ht="15" customHeight="1" x14ac:dyDescent="0.25">
      <c r="A312" s="17">
        <f t="shared" si="8"/>
        <v>-242709.8500000012</v>
      </c>
      <c r="B312" s="40"/>
      <c r="C312" s="14"/>
      <c r="D312" s="22"/>
      <c r="E312" s="16"/>
      <c r="F312" s="16"/>
      <c r="G312" s="20">
        <f t="shared" si="9"/>
        <v>-242709.8500000012</v>
      </c>
    </row>
    <row r="313" spans="1:7" ht="15" customHeight="1" x14ac:dyDescent="0.25">
      <c r="A313" s="17">
        <f t="shared" si="8"/>
        <v>-242709.8500000012</v>
      </c>
      <c r="B313" s="40"/>
      <c r="C313" s="14"/>
      <c r="D313" s="22"/>
      <c r="E313" s="16"/>
      <c r="F313" s="16"/>
      <c r="G313" s="20">
        <f t="shared" si="9"/>
        <v>-242709.8500000012</v>
      </c>
    </row>
    <row r="314" spans="1:7" ht="15" customHeight="1" x14ac:dyDescent="0.25">
      <c r="A314" s="17">
        <f t="shared" si="8"/>
        <v>-242709.8500000012</v>
      </c>
      <c r="B314" s="40"/>
      <c r="C314" s="14"/>
      <c r="D314" s="22"/>
      <c r="E314" s="16"/>
      <c r="F314" s="16"/>
      <c r="G314" s="20">
        <f t="shared" si="9"/>
        <v>-242709.8500000012</v>
      </c>
    </row>
    <row r="315" spans="1:7" x14ac:dyDescent="0.25">
      <c r="A315" s="17">
        <f t="shared" si="8"/>
        <v>-242709.8500000012</v>
      </c>
      <c r="B315" s="40"/>
      <c r="C315" s="14"/>
      <c r="D315" s="22"/>
      <c r="E315" s="16"/>
      <c r="F315" s="16"/>
      <c r="G315" s="20">
        <f t="shared" si="9"/>
        <v>-242709.8500000012</v>
      </c>
    </row>
    <row r="316" spans="1:7" ht="15" customHeight="1" x14ac:dyDescent="0.25">
      <c r="A316" s="17">
        <f t="shared" si="8"/>
        <v>-242709.8500000012</v>
      </c>
      <c r="B316" s="40"/>
      <c r="C316" s="14"/>
      <c r="D316" s="22"/>
      <c r="E316" s="16"/>
      <c r="F316" s="16"/>
      <c r="G316" s="20">
        <f t="shared" si="9"/>
        <v>-242709.8500000012</v>
      </c>
    </row>
    <row r="317" spans="1:7" ht="15" customHeight="1" x14ac:dyDescent="0.25">
      <c r="A317" s="17">
        <f t="shared" si="8"/>
        <v>-242709.8500000012</v>
      </c>
      <c r="B317" s="40"/>
      <c r="C317" s="14"/>
      <c r="D317" s="22"/>
      <c r="E317" s="16"/>
      <c r="F317" s="16"/>
      <c r="G317" s="20">
        <f t="shared" si="9"/>
        <v>-242709.8500000012</v>
      </c>
    </row>
    <row r="318" spans="1:7" ht="15" customHeight="1" x14ac:dyDescent="0.25">
      <c r="A318" s="17">
        <f t="shared" si="8"/>
        <v>-242709.8500000012</v>
      </c>
      <c r="B318" s="40"/>
      <c r="C318" s="14"/>
      <c r="D318" s="22"/>
      <c r="E318" s="16"/>
      <c r="F318" s="16"/>
      <c r="G318" s="20">
        <f t="shared" si="9"/>
        <v>-242709.8500000012</v>
      </c>
    </row>
    <row r="319" spans="1:7" ht="15" customHeight="1" x14ac:dyDescent="0.25">
      <c r="A319" s="17">
        <f t="shared" si="8"/>
        <v>-242709.8500000012</v>
      </c>
      <c r="B319" s="40"/>
      <c r="C319" s="14"/>
      <c r="D319" s="22"/>
      <c r="E319" s="16"/>
      <c r="F319" s="16"/>
      <c r="G319" s="20">
        <f t="shared" si="9"/>
        <v>-242709.8500000012</v>
      </c>
    </row>
    <row r="320" spans="1:7" ht="15" customHeight="1" x14ac:dyDescent="0.25">
      <c r="A320" s="17">
        <f t="shared" si="8"/>
        <v>-242709.8500000012</v>
      </c>
      <c r="B320" s="40"/>
      <c r="C320" s="14"/>
      <c r="D320" s="22"/>
      <c r="E320" s="16"/>
      <c r="F320" s="16"/>
      <c r="G320" s="20">
        <f t="shared" si="9"/>
        <v>-242709.8500000012</v>
      </c>
    </row>
    <row r="321" spans="1:7" ht="15" customHeight="1" x14ac:dyDescent="0.25">
      <c r="A321" s="17">
        <f t="shared" si="8"/>
        <v>-242709.8500000012</v>
      </c>
      <c r="B321" s="40"/>
      <c r="C321" s="14"/>
      <c r="D321" s="22"/>
      <c r="E321" s="16"/>
      <c r="F321" s="16"/>
      <c r="G321" s="20">
        <f t="shared" si="9"/>
        <v>-242709.8500000012</v>
      </c>
    </row>
    <row r="322" spans="1:7" ht="15" customHeight="1" x14ac:dyDescent="0.25">
      <c r="A322" s="17">
        <f t="shared" si="8"/>
        <v>-242709.8500000012</v>
      </c>
      <c r="B322" s="40"/>
      <c r="C322" s="14"/>
      <c r="D322" s="22"/>
      <c r="E322" s="16"/>
      <c r="F322" s="16"/>
      <c r="G322" s="20">
        <f t="shared" si="9"/>
        <v>-242709.8500000012</v>
      </c>
    </row>
    <row r="323" spans="1:7" x14ac:dyDescent="0.25">
      <c r="A323" s="17">
        <f t="shared" si="8"/>
        <v>-242709.8500000012</v>
      </c>
      <c r="B323" s="40"/>
      <c r="C323" s="14"/>
      <c r="D323" s="22"/>
      <c r="E323" s="16"/>
      <c r="F323" s="16"/>
      <c r="G323" s="20">
        <f t="shared" si="9"/>
        <v>-242709.8500000012</v>
      </c>
    </row>
    <row r="324" spans="1:7" ht="15" customHeight="1" x14ac:dyDescent="0.25">
      <c r="A324" s="17">
        <f t="shared" si="8"/>
        <v>-242709.8500000012</v>
      </c>
      <c r="B324" s="40"/>
      <c r="C324" s="14"/>
      <c r="D324" s="22"/>
      <c r="E324" s="16"/>
      <c r="F324" s="16"/>
      <c r="G324" s="20">
        <f t="shared" si="9"/>
        <v>-242709.8500000012</v>
      </c>
    </row>
    <row r="325" spans="1:7" ht="15" customHeight="1" x14ac:dyDescent="0.25">
      <c r="A325" s="17">
        <f t="shared" si="8"/>
        <v>-242709.8500000012</v>
      </c>
      <c r="B325" s="40"/>
      <c r="C325" s="14"/>
      <c r="D325" s="22"/>
      <c r="E325" s="16"/>
      <c r="F325" s="16"/>
      <c r="G325" s="20">
        <f t="shared" si="9"/>
        <v>-242709.8500000012</v>
      </c>
    </row>
    <row r="326" spans="1:7" ht="15" customHeight="1" x14ac:dyDescent="0.25">
      <c r="A326" s="17">
        <f t="shared" si="8"/>
        <v>-242709.8500000012</v>
      </c>
      <c r="B326" s="40"/>
      <c r="C326" s="14"/>
      <c r="D326" s="22"/>
      <c r="E326" s="16"/>
      <c r="F326" s="16"/>
      <c r="G326" s="20">
        <f t="shared" si="9"/>
        <v>-242709.8500000012</v>
      </c>
    </row>
    <row r="327" spans="1:7" ht="15" customHeight="1" x14ac:dyDescent="0.25">
      <c r="A327" s="17">
        <f t="shared" ref="A327:A380" si="10">G326</f>
        <v>-242709.8500000012</v>
      </c>
      <c r="B327" s="40"/>
      <c r="C327" s="14"/>
      <c r="D327" s="22"/>
      <c r="E327" s="16"/>
      <c r="F327" s="16"/>
      <c r="G327" s="20">
        <f t="shared" ref="G327:G380" si="11">A327-E327+F327</f>
        <v>-242709.8500000012</v>
      </c>
    </row>
    <row r="328" spans="1:7" x14ac:dyDescent="0.25">
      <c r="A328" s="17">
        <f t="shared" si="10"/>
        <v>-242709.8500000012</v>
      </c>
      <c r="B328" s="40"/>
      <c r="C328" s="14"/>
      <c r="D328" s="22"/>
      <c r="E328" s="16"/>
      <c r="F328" s="16"/>
      <c r="G328" s="20">
        <f t="shared" si="11"/>
        <v>-242709.8500000012</v>
      </c>
    </row>
    <row r="329" spans="1:7" x14ac:dyDescent="0.25">
      <c r="A329" s="17">
        <f t="shared" si="10"/>
        <v>-242709.8500000012</v>
      </c>
      <c r="B329" s="40"/>
      <c r="C329" s="14"/>
      <c r="D329" s="22"/>
      <c r="E329" s="16"/>
      <c r="F329" s="16"/>
      <c r="G329" s="20">
        <f t="shared" si="11"/>
        <v>-242709.8500000012</v>
      </c>
    </row>
    <row r="330" spans="1:7" x14ac:dyDescent="0.25">
      <c r="A330" s="17">
        <f t="shared" si="10"/>
        <v>-242709.8500000012</v>
      </c>
      <c r="B330" s="40"/>
      <c r="C330" s="14"/>
      <c r="D330" s="22"/>
      <c r="E330" s="16"/>
      <c r="F330" s="16"/>
      <c r="G330" s="20">
        <f t="shared" si="11"/>
        <v>-242709.8500000012</v>
      </c>
    </row>
    <row r="331" spans="1:7" x14ac:dyDescent="0.25">
      <c r="A331" s="17">
        <f t="shared" si="10"/>
        <v>-242709.8500000012</v>
      </c>
      <c r="B331" s="40"/>
      <c r="C331" s="14"/>
      <c r="D331" s="22"/>
      <c r="E331" s="16"/>
      <c r="F331" s="16"/>
      <c r="G331" s="20">
        <f t="shared" si="11"/>
        <v>-242709.8500000012</v>
      </c>
    </row>
    <row r="332" spans="1:7" x14ac:dyDescent="0.25">
      <c r="A332" s="17">
        <f t="shared" si="10"/>
        <v>-242709.8500000012</v>
      </c>
      <c r="B332" s="40"/>
      <c r="C332" s="14"/>
      <c r="D332" s="22"/>
      <c r="E332" s="16"/>
      <c r="F332" s="16"/>
      <c r="G332" s="20">
        <f t="shared" si="11"/>
        <v>-242709.8500000012</v>
      </c>
    </row>
    <row r="333" spans="1:7" x14ac:dyDescent="0.25">
      <c r="A333" s="17">
        <f t="shared" si="10"/>
        <v>-242709.8500000012</v>
      </c>
      <c r="B333" s="40"/>
      <c r="C333" s="14"/>
      <c r="D333" s="22"/>
      <c r="E333" s="16"/>
      <c r="F333" s="16"/>
      <c r="G333" s="20">
        <f t="shared" si="11"/>
        <v>-242709.8500000012</v>
      </c>
    </row>
    <row r="334" spans="1:7" x14ac:dyDescent="0.25">
      <c r="A334" s="17">
        <f t="shared" si="10"/>
        <v>-242709.8500000012</v>
      </c>
      <c r="B334" s="40"/>
      <c r="C334" s="14"/>
      <c r="D334" s="22"/>
      <c r="E334" s="16"/>
      <c r="F334" s="16"/>
      <c r="G334" s="20">
        <f t="shared" si="11"/>
        <v>-242709.8500000012</v>
      </c>
    </row>
    <row r="335" spans="1:7" x14ac:dyDescent="0.25">
      <c r="A335" s="17">
        <f t="shared" si="10"/>
        <v>-242709.8500000012</v>
      </c>
      <c r="B335" s="40"/>
      <c r="C335" s="14"/>
      <c r="D335" s="22"/>
      <c r="E335" s="16"/>
      <c r="F335" s="16"/>
      <c r="G335" s="20">
        <f t="shared" si="11"/>
        <v>-242709.8500000012</v>
      </c>
    </row>
    <row r="336" spans="1:7" ht="15" customHeight="1" x14ac:dyDescent="0.25">
      <c r="A336" s="17">
        <f t="shared" si="10"/>
        <v>-242709.8500000012</v>
      </c>
      <c r="B336" s="40"/>
      <c r="C336" s="14"/>
      <c r="D336" s="22"/>
      <c r="E336" s="16"/>
      <c r="F336" s="16"/>
      <c r="G336" s="20">
        <f t="shared" si="11"/>
        <v>-242709.8500000012</v>
      </c>
    </row>
    <row r="337" spans="1:7" x14ac:dyDescent="0.25">
      <c r="A337" s="17">
        <f t="shared" si="10"/>
        <v>-242709.8500000012</v>
      </c>
      <c r="B337" s="40"/>
      <c r="C337" s="14"/>
      <c r="D337" s="22"/>
      <c r="E337" s="16"/>
      <c r="F337" s="16"/>
      <c r="G337" s="20">
        <f t="shared" si="11"/>
        <v>-242709.8500000012</v>
      </c>
    </row>
    <row r="338" spans="1:7" x14ac:dyDescent="0.25">
      <c r="A338" s="17">
        <f t="shared" si="10"/>
        <v>-242709.8500000012</v>
      </c>
      <c r="B338" s="40"/>
      <c r="C338" s="14"/>
      <c r="D338" s="22"/>
      <c r="E338" s="16"/>
      <c r="F338" s="16"/>
      <c r="G338" s="20">
        <f t="shared" si="11"/>
        <v>-242709.8500000012</v>
      </c>
    </row>
    <row r="339" spans="1:7" ht="15" customHeight="1" x14ac:dyDescent="0.25">
      <c r="A339" s="17">
        <f t="shared" si="10"/>
        <v>-242709.8500000012</v>
      </c>
      <c r="B339" s="40"/>
      <c r="C339" s="14"/>
      <c r="D339" s="22"/>
      <c r="E339" s="16"/>
      <c r="F339" s="16"/>
      <c r="G339" s="20">
        <f t="shared" si="11"/>
        <v>-242709.8500000012</v>
      </c>
    </row>
    <row r="340" spans="1:7" x14ac:dyDescent="0.25">
      <c r="A340" s="17">
        <f t="shared" si="10"/>
        <v>-242709.8500000012</v>
      </c>
      <c r="B340" s="40"/>
      <c r="C340" s="14"/>
      <c r="D340" s="22"/>
      <c r="E340" s="16"/>
      <c r="F340" s="16"/>
      <c r="G340" s="20">
        <f t="shared" si="11"/>
        <v>-242709.8500000012</v>
      </c>
    </row>
    <row r="341" spans="1:7" x14ac:dyDescent="0.25">
      <c r="A341" s="17">
        <f t="shared" si="10"/>
        <v>-242709.8500000012</v>
      </c>
      <c r="B341" s="40"/>
      <c r="C341" s="14"/>
      <c r="D341" s="22"/>
      <c r="E341" s="16"/>
      <c r="F341" s="16"/>
      <c r="G341" s="20">
        <f t="shared" si="11"/>
        <v>-242709.8500000012</v>
      </c>
    </row>
    <row r="342" spans="1:7" ht="15" customHeight="1" x14ac:dyDescent="0.25">
      <c r="A342" s="17">
        <f t="shared" si="10"/>
        <v>-242709.8500000012</v>
      </c>
      <c r="B342" s="40"/>
      <c r="C342" s="14"/>
      <c r="D342" s="22"/>
      <c r="E342" s="16"/>
      <c r="F342" s="16"/>
      <c r="G342" s="20">
        <f t="shared" si="11"/>
        <v>-242709.8500000012</v>
      </c>
    </row>
    <row r="343" spans="1:7" x14ac:dyDescent="0.25">
      <c r="A343" s="17">
        <f t="shared" si="10"/>
        <v>-242709.8500000012</v>
      </c>
      <c r="B343" s="40"/>
      <c r="C343" s="14"/>
      <c r="D343" s="22"/>
      <c r="E343" s="16"/>
      <c r="F343" s="16"/>
      <c r="G343" s="20">
        <f t="shared" si="11"/>
        <v>-242709.8500000012</v>
      </c>
    </row>
    <row r="344" spans="1:7" ht="15" customHeight="1" x14ac:dyDescent="0.25">
      <c r="A344" s="17">
        <f t="shared" si="10"/>
        <v>-242709.8500000012</v>
      </c>
      <c r="B344" s="40"/>
      <c r="C344" s="14"/>
      <c r="D344" s="22"/>
      <c r="E344" s="16"/>
      <c r="F344" s="16"/>
      <c r="G344" s="20">
        <f t="shared" si="11"/>
        <v>-242709.8500000012</v>
      </c>
    </row>
    <row r="345" spans="1:7" x14ac:dyDescent="0.25">
      <c r="A345" s="17">
        <f t="shared" si="10"/>
        <v>-242709.8500000012</v>
      </c>
      <c r="B345" s="40"/>
      <c r="C345" s="14"/>
      <c r="D345" s="22"/>
      <c r="E345" s="16"/>
      <c r="F345" s="16"/>
      <c r="G345" s="20">
        <f t="shared" si="11"/>
        <v>-242709.8500000012</v>
      </c>
    </row>
    <row r="346" spans="1:7" x14ac:dyDescent="0.25">
      <c r="A346" s="17">
        <f t="shared" si="10"/>
        <v>-242709.8500000012</v>
      </c>
      <c r="B346" s="40"/>
      <c r="C346" s="14"/>
      <c r="D346" s="22"/>
      <c r="E346" s="16"/>
      <c r="F346" s="16"/>
      <c r="G346" s="20">
        <f t="shared" si="11"/>
        <v>-242709.8500000012</v>
      </c>
    </row>
    <row r="347" spans="1:7" x14ac:dyDescent="0.25">
      <c r="A347" s="17">
        <f t="shared" si="10"/>
        <v>-242709.8500000012</v>
      </c>
      <c r="B347" s="40"/>
      <c r="C347" s="14"/>
      <c r="D347" s="22"/>
      <c r="E347" s="16"/>
      <c r="F347" s="16"/>
      <c r="G347" s="20">
        <f t="shared" si="11"/>
        <v>-242709.8500000012</v>
      </c>
    </row>
    <row r="348" spans="1:7" ht="15" customHeight="1" x14ac:dyDescent="0.25">
      <c r="A348" s="17">
        <f t="shared" si="10"/>
        <v>-242709.8500000012</v>
      </c>
      <c r="B348" s="40"/>
      <c r="C348" s="14"/>
      <c r="D348" s="22"/>
      <c r="E348" s="16"/>
      <c r="F348" s="16"/>
      <c r="G348" s="20">
        <f t="shared" si="11"/>
        <v>-242709.8500000012</v>
      </c>
    </row>
    <row r="349" spans="1:7" ht="15" customHeight="1" x14ac:dyDescent="0.25">
      <c r="A349" s="17">
        <f t="shared" si="10"/>
        <v>-242709.8500000012</v>
      </c>
      <c r="B349" s="40"/>
      <c r="C349" s="14"/>
      <c r="D349" s="22"/>
      <c r="E349" s="16"/>
      <c r="F349" s="16"/>
      <c r="G349" s="20">
        <f t="shared" si="11"/>
        <v>-242709.8500000012</v>
      </c>
    </row>
    <row r="350" spans="1:7" x14ac:dyDescent="0.25">
      <c r="A350" s="17">
        <f t="shared" si="10"/>
        <v>-242709.8500000012</v>
      </c>
      <c r="B350" s="40"/>
      <c r="C350" s="14"/>
      <c r="D350" s="22"/>
      <c r="E350" s="16"/>
      <c r="F350" s="16"/>
      <c r="G350" s="20">
        <f t="shared" si="11"/>
        <v>-242709.8500000012</v>
      </c>
    </row>
    <row r="351" spans="1:7" x14ac:dyDescent="0.25">
      <c r="A351" s="17">
        <f t="shared" si="10"/>
        <v>-242709.8500000012</v>
      </c>
      <c r="B351" s="40"/>
      <c r="C351" s="14"/>
      <c r="D351" s="22"/>
      <c r="E351" s="16"/>
      <c r="F351" s="16"/>
      <c r="G351" s="20">
        <f t="shared" si="11"/>
        <v>-242709.8500000012</v>
      </c>
    </row>
    <row r="352" spans="1:7" x14ac:dyDescent="0.25">
      <c r="A352" s="17">
        <f t="shared" si="10"/>
        <v>-242709.8500000012</v>
      </c>
      <c r="B352" s="40"/>
      <c r="C352" s="14"/>
      <c r="D352" s="22"/>
      <c r="E352" s="16"/>
      <c r="F352" s="16"/>
      <c r="G352" s="20">
        <f t="shared" si="11"/>
        <v>-242709.8500000012</v>
      </c>
    </row>
    <row r="353" spans="1:7" x14ac:dyDescent="0.25">
      <c r="A353" s="17">
        <f t="shared" si="10"/>
        <v>-242709.8500000012</v>
      </c>
      <c r="B353" s="40"/>
      <c r="C353" s="14"/>
      <c r="D353" s="22"/>
      <c r="E353" s="16"/>
      <c r="F353" s="16"/>
      <c r="G353" s="20">
        <f t="shared" si="11"/>
        <v>-242709.8500000012</v>
      </c>
    </row>
    <row r="354" spans="1:7" x14ac:dyDescent="0.25">
      <c r="A354" s="17">
        <f t="shared" si="10"/>
        <v>-242709.8500000012</v>
      </c>
      <c r="B354" s="40"/>
      <c r="C354" s="14"/>
      <c r="D354" s="22"/>
      <c r="E354" s="16"/>
      <c r="F354" s="16"/>
      <c r="G354" s="20">
        <f t="shared" si="11"/>
        <v>-242709.8500000012</v>
      </c>
    </row>
    <row r="355" spans="1:7" x14ac:dyDescent="0.25">
      <c r="A355" s="17">
        <f t="shared" si="10"/>
        <v>-242709.8500000012</v>
      </c>
      <c r="B355" s="40"/>
      <c r="C355" s="14"/>
      <c r="D355" s="22"/>
      <c r="E355" s="16"/>
      <c r="F355" s="16"/>
      <c r="G355" s="20">
        <f t="shared" si="11"/>
        <v>-242709.8500000012</v>
      </c>
    </row>
    <row r="356" spans="1:7" x14ac:dyDescent="0.25">
      <c r="A356" s="17">
        <f t="shared" si="10"/>
        <v>-242709.8500000012</v>
      </c>
      <c r="B356" s="40"/>
      <c r="C356" s="14"/>
      <c r="D356" s="22"/>
      <c r="E356" s="16"/>
      <c r="F356" s="16"/>
      <c r="G356" s="20">
        <f t="shared" si="11"/>
        <v>-242709.8500000012</v>
      </c>
    </row>
    <row r="357" spans="1:7" x14ac:dyDescent="0.25">
      <c r="A357" s="17">
        <f t="shared" si="10"/>
        <v>-242709.8500000012</v>
      </c>
      <c r="B357" s="40"/>
      <c r="C357" s="14"/>
      <c r="D357" s="22"/>
      <c r="E357" s="16"/>
      <c r="F357" s="16"/>
      <c r="G357" s="20">
        <f t="shared" si="11"/>
        <v>-242709.8500000012</v>
      </c>
    </row>
    <row r="358" spans="1:7" x14ac:dyDescent="0.25">
      <c r="A358" s="17">
        <f t="shared" si="10"/>
        <v>-242709.8500000012</v>
      </c>
      <c r="B358" s="40"/>
      <c r="C358" s="14"/>
      <c r="D358" s="22"/>
      <c r="E358" s="16"/>
      <c r="F358" s="16"/>
      <c r="G358" s="20">
        <f t="shared" si="11"/>
        <v>-242709.8500000012</v>
      </c>
    </row>
    <row r="359" spans="1:7" x14ac:dyDescent="0.25">
      <c r="A359" s="17">
        <f t="shared" si="10"/>
        <v>-242709.8500000012</v>
      </c>
      <c r="B359" s="40"/>
      <c r="C359" s="14"/>
      <c r="D359" s="22"/>
      <c r="E359" s="16"/>
      <c r="F359" s="16"/>
      <c r="G359" s="20">
        <f t="shared" si="11"/>
        <v>-242709.8500000012</v>
      </c>
    </row>
    <row r="360" spans="1:7" x14ac:dyDescent="0.25">
      <c r="A360" s="17">
        <f t="shared" si="10"/>
        <v>-242709.8500000012</v>
      </c>
      <c r="B360" s="40"/>
      <c r="C360" s="14"/>
      <c r="D360" s="22"/>
      <c r="E360" s="16"/>
      <c r="F360" s="16"/>
      <c r="G360" s="20">
        <f t="shared" si="11"/>
        <v>-242709.8500000012</v>
      </c>
    </row>
    <row r="361" spans="1:7" x14ac:dyDescent="0.25">
      <c r="A361" s="17">
        <f t="shared" si="10"/>
        <v>-242709.8500000012</v>
      </c>
      <c r="B361" s="40"/>
      <c r="C361" s="14"/>
      <c r="D361" s="22"/>
      <c r="E361" s="16"/>
      <c r="F361" s="16"/>
      <c r="G361" s="20">
        <f t="shared" si="11"/>
        <v>-242709.8500000012</v>
      </c>
    </row>
    <row r="362" spans="1:7" x14ac:dyDescent="0.25">
      <c r="A362" s="17">
        <f t="shared" si="10"/>
        <v>-242709.8500000012</v>
      </c>
      <c r="B362" s="40"/>
      <c r="C362" s="14"/>
      <c r="D362" s="22"/>
      <c r="E362" s="16"/>
      <c r="F362" s="16"/>
      <c r="G362" s="20">
        <f t="shared" si="11"/>
        <v>-242709.8500000012</v>
      </c>
    </row>
    <row r="363" spans="1:7" x14ac:dyDescent="0.25">
      <c r="A363" s="17">
        <f t="shared" si="10"/>
        <v>-242709.8500000012</v>
      </c>
      <c r="B363" s="40"/>
      <c r="C363" s="14"/>
      <c r="D363" s="22"/>
      <c r="E363" s="16"/>
      <c r="F363" s="16"/>
      <c r="G363" s="20">
        <f t="shared" si="11"/>
        <v>-242709.8500000012</v>
      </c>
    </row>
    <row r="364" spans="1:7" x14ac:dyDescent="0.25">
      <c r="A364" s="17">
        <f t="shared" si="10"/>
        <v>-242709.8500000012</v>
      </c>
      <c r="B364" s="40"/>
      <c r="C364" s="14"/>
      <c r="D364" s="22"/>
      <c r="E364" s="16"/>
      <c r="F364" s="16"/>
      <c r="G364" s="20">
        <f t="shared" si="11"/>
        <v>-242709.8500000012</v>
      </c>
    </row>
    <row r="365" spans="1:7" x14ac:dyDescent="0.25">
      <c r="A365" s="17">
        <f t="shared" si="10"/>
        <v>-242709.8500000012</v>
      </c>
      <c r="B365" s="40"/>
      <c r="C365" s="14"/>
      <c r="D365" s="23"/>
      <c r="E365" s="16"/>
      <c r="F365" s="16"/>
      <c r="G365" s="20">
        <f t="shared" si="11"/>
        <v>-242709.8500000012</v>
      </c>
    </row>
    <row r="366" spans="1:7" x14ac:dyDescent="0.25">
      <c r="A366" s="17">
        <f t="shared" si="10"/>
        <v>-242709.8500000012</v>
      </c>
      <c r="B366" s="40"/>
      <c r="C366" s="14"/>
      <c r="D366" s="23"/>
      <c r="E366" s="16"/>
      <c r="F366" s="16"/>
      <c r="G366" s="20">
        <f t="shared" si="11"/>
        <v>-242709.8500000012</v>
      </c>
    </row>
    <row r="367" spans="1:7" x14ac:dyDescent="0.25">
      <c r="A367" s="17">
        <f t="shared" si="10"/>
        <v>-242709.8500000012</v>
      </c>
      <c r="B367" s="40"/>
      <c r="C367" s="14"/>
      <c r="D367" s="23"/>
      <c r="E367" s="16"/>
      <c r="F367" s="16"/>
      <c r="G367" s="20">
        <f t="shared" si="11"/>
        <v>-242709.8500000012</v>
      </c>
    </row>
    <row r="368" spans="1:7" x14ac:dyDescent="0.25">
      <c r="A368" s="17">
        <f t="shared" si="10"/>
        <v>-242709.8500000012</v>
      </c>
      <c r="B368" s="40"/>
      <c r="C368" s="14"/>
      <c r="D368" s="23"/>
      <c r="E368" s="16"/>
      <c r="F368" s="16"/>
      <c r="G368" s="20">
        <f t="shared" si="11"/>
        <v>-242709.8500000012</v>
      </c>
    </row>
    <row r="369" spans="1:7" x14ac:dyDescent="0.25">
      <c r="A369" s="17">
        <f t="shared" si="10"/>
        <v>-242709.8500000012</v>
      </c>
      <c r="B369" s="40"/>
      <c r="C369" s="14"/>
      <c r="D369" s="23"/>
      <c r="E369" s="16"/>
      <c r="F369" s="16"/>
      <c r="G369" s="20">
        <f t="shared" si="11"/>
        <v>-242709.8500000012</v>
      </c>
    </row>
    <row r="370" spans="1:7" x14ac:dyDescent="0.25">
      <c r="A370" s="17">
        <f t="shared" si="10"/>
        <v>-242709.8500000012</v>
      </c>
      <c r="B370" s="40"/>
      <c r="C370" s="14"/>
      <c r="D370" s="23"/>
      <c r="E370" s="16"/>
      <c r="F370" s="16"/>
      <c r="G370" s="20">
        <f t="shared" si="11"/>
        <v>-242709.8500000012</v>
      </c>
    </row>
    <row r="371" spans="1:7" x14ac:dyDescent="0.25">
      <c r="A371" s="17">
        <f t="shared" si="10"/>
        <v>-242709.8500000012</v>
      </c>
      <c r="B371" s="40"/>
      <c r="C371" s="14"/>
      <c r="D371" s="23"/>
      <c r="E371" s="16"/>
      <c r="F371" s="16"/>
      <c r="G371" s="20">
        <f t="shared" si="11"/>
        <v>-242709.8500000012</v>
      </c>
    </row>
    <row r="372" spans="1:7" x14ac:dyDescent="0.25">
      <c r="A372" s="17">
        <f t="shared" si="10"/>
        <v>-242709.8500000012</v>
      </c>
      <c r="B372" s="40"/>
      <c r="C372" s="14"/>
      <c r="D372" s="23"/>
      <c r="E372" s="16"/>
      <c r="F372" s="16"/>
      <c r="G372" s="20">
        <f t="shared" si="11"/>
        <v>-242709.8500000012</v>
      </c>
    </row>
    <row r="373" spans="1:7" x14ac:dyDescent="0.25">
      <c r="A373" s="17">
        <f t="shared" si="10"/>
        <v>-242709.8500000012</v>
      </c>
      <c r="B373" s="40"/>
      <c r="C373" s="14"/>
      <c r="D373" s="23"/>
      <c r="E373" s="16"/>
      <c r="F373" s="16"/>
      <c r="G373" s="20">
        <f t="shared" si="11"/>
        <v>-242709.8500000012</v>
      </c>
    </row>
    <row r="374" spans="1:7" x14ac:dyDescent="0.25">
      <c r="A374" s="17">
        <f t="shared" si="10"/>
        <v>-242709.8500000012</v>
      </c>
      <c r="B374" s="40"/>
      <c r="C374" s="14"/>
      <c r="D374" s="23"/>
      <c r="E374" s="16"/>
      <c r="F374" s="16"/>
      <c r="G374" s="20">
        <f t="shared" si="11"/>
        <v>-242709.8500000012</v>
      </c>
    </row>
    <row r="375" spans="1:7" x14ac:dyDescent="0.25">
      <c r="A375" s="17">
        <f t="shared" si="10"/>
        <v>-242709.8500000012</v>
      </c>
      <c r="B375" s="40"/>
      <c r="C375" s="14"/>
      <c r="D375" s="23"/>
      <c r="E375" s="16"/>
      <c r="F375" s="16"/>
      <c r="G375" s="20">
        <f t="shared" si="11"/>
        <v>-242709.8500000012</v>
      </c>
    </row>
    <row r="376" spans="1:7" x14ac:dyDescent="0.25">
      <c r="A376" s="17">
        <f t="shared" si="10"/>
        <v>-242709.8500000012</v>
      </c>
      <c r="B376" s="40"/>
      <c r="C376" s="14"/>
      <c r="D376" s="23"/>
      <c r="E376" s="16"/>
      <c r="F376" s="16"/>
      <c r="G376" s="20">
        <f t="shared" si="11"/>
        <v>-242709.8500000012</v>
      </c>
    </row>
    <row r="377" spans="1:7" x14ac:dyDescent="0.25">
      <c r="A377" s="17">
        <f t="shared" si="10"/>
        <v>-242709.8500000012</v>
      </c>
      <c r="B377" s="40"/>
      <c r="C377" s="14"/>
      <c r="D377" s="23"/>
      <c r="E377" s="16"/>
      <c r="F377" s="16"/>
      <c r="G377" s="20">
        <f t="shared" si="11"/>
        <v>-242709.8500000012</v>
      </c>
    </row>
    <row r="378" spans="1:7" x14ac:dyDescent="0.25">
      <c r="A378" s="17">
        <f t="shared" si="10"/>
        <v>-242709.8500000012</v>
      </c>
      <c r="B378" s="40"/>
      <c r="C378" s="14"/>
      <c r="D378" s="23"/>
      <c r="E378" s="16"/>
      <c r="F378" s="16"/>
      <c r="G378" s="20">
        <f t="shared" si="11"/>
        <v>-242709.8500000012</v>
      </c>
    </row>
    <row r="379" spans="1:7" x14ac:dyDescent="0.25">
      <c r="A379" s="17">
        <f t="shared" si="10"/>
        <v>-242709.8500000012</v>
      </c>
      <c r="B379" s="40"/>
      <c r="C379" s="14"/>
      <c r="D379" s="23"/>
      <c r="E379" s="16"/>
      <c r="F379" s="16"/>
      <c r="G379" s="20">
        <f t="shared" si="11"/>
        <v>-242709.8500000012</v>
      </c>
    </row>
    <row r="380" spans="1:7" x14ac:dyDescent="0.25">
      <c r="A380" s="17">
        <f t="shared" si="10"/>
        <v>-242709.8500000012</v>
      </c>
      <c r="B380" s="40"/>
      <c r="C380" s="14"/>
      <c r="D380" s="23"/>
      <c r="E380" s="16"/>
      <c r="F380" s="16"/>
      <c r="G380" s="20">
        <f t="shared" si="11"/>
        <v>-242709.8500000012</v>
      </c>
    </row>
    <row r="381" spans="1:7" x14ac:dyDescent="0.25">
      <c r="B381" s="44"/>
    </row>
    <row r="382" spans="1:7" x14ac:dyDescent="0.25">
      <c r="B382" s="44"/>
    </row>
  </sheetData>
  <autoFilter ref="E1:E382"/>
  <mergeCells count="2">
    <mergeCell ref="A1:G1"/>
    <mergeCell ref="A2:G2"/>
  </mergeCells>
  <pageMargins left="0.51181102362204722" right="0.5118110236220472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2016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2017-07-10T20:20:10Z</dcterms:created>
  <dcterms:modified xsi:type="dcterms:W3CDTF">2017-07-10T20:20:20Z</dcterms:modified>
</cp:coreProperties>
</file>