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acienda Municipal\ADMON 2021-2024\TRANSPARENCIA\Transparencia 2024\Marzo 2024\"/>
    </mc:Choice>
  </mc:AlternateContent>
  <xr:revisionPtr revIDLastSave="0" documentId="8_{26FCEBC5-4200-41C3-8CB8-F2BC4C67E3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0" sheetId="1" r:id="rId1"/>
  </sheets>
  <calcPr calcId="191029"/>
</workbook>
</file>

<file path=xl/calcChain.xml><?xml version="1.0" encoding="utf-8"?>
<calcChain xmlns="http://schemas.openxmlformats.org/spreadsheetml/2006/main">
  <c r="C81" i="1" l="1"/>
  <c r="C78" i="1"/>
  <c r="C75" i="1"/>
  <c r="C54" i="1"/>
  <c r="C71" i="1"/>
  <c r="C68" i="1"/>
  <c r="C62" i="1"/>
  <c r="C50" i="1"/>
  <c r="C44" i="1"/>
  <c r="C43" i="1"/>
  <c r="C41" i="1"/>
  <c r="C32" i="1"/>
  <c r="C31" i="1"/>
  <c r="C29" i="1"/>
  <c r="C25" i="1"/>
  <c r="C22" i="1"/>
  <c r="C21" i="1"/>
  <c r="C20" i="1"/>
  <c r="C14" i="1"/>
</calcChain>
</file>

<file path=xl/sharedStrings.xml><?xml version="1.0" encoding="utf-8"?>
<sst xmlns="http://schemas.openxmlformats.org/spreadsheetml/2006/main" count="812" uniqueCount="272">
  <si>
    <t>▼ Fecha Comprobante</t>
  </si>
  <si>
    <t>Nombre Emisor</t>
  </si>
  <si>
    <t>Total</t>
  </si>
  <si>
    <t>Descripción</t>
  </si>
  <si>
    <t>Guid</t>
  </si>
  <si>
    <t>Tipo Documento</t>
  </si>
  <si>
    <t>Versión Comprobante</t>
  </si>
  <si>
    <t>Versión Retención</t>
  </si>
  <si>
    <t>Tipo Comprobante Desc</t>
  </si>
  <si>
    <t>Tipo Comprobante</t>
  </si>
  <si>
    <t>IdPago</t>
  </si>
  <si>
    <t/>
  </si>
  <si>
    <t>27/03/2024</t>
  </si>
  <si>
    <t>FHEGARSA</t>
  </si>
  <si>
    <t>CEPILLO AGRESIVO 10" 1110-P  °CASTORX° F+1 - 8001111</t>
  </si>
  <si>
    <t>2262b072-cf6a-4789-b1cb-52a0e47f279b</t>
  </si>
  <si>
    <t>CFDI</t>
  </si>
  <si>
    <t>4.0</t>
  </si>
  <si>
    <t>Ingreso</t>
  </si>
  <si>
    <t>CORPORATIVO PAPELERO ANCE</t>
  </si>
  <si>
    <t>HOJA PAPER LINE T/C 70 GRS 500HJS</t>
  </si>
  <si>
    <t>b13137d0-cccd-48a3-92fa-ac257ad3c499</t>
  </si>
  <si>
    <t>FRANCISCO PEREZ MARTINEZ</t>
  </si>
  <si>
    <t>Top deportivo Comex Recubrimiento antiderrapante para cancha</t>
  </si>
  <si>
    <t>29e60fbb-9379-4b8a-8026-e25a9d91625c</t>
  </si>
  <si>
    <t>ALFREDO GUTIERREZ RAMIREZ</t>
  </si>
  <si>
    <t>Impresión y encuadernación de libros "Museo Comunitario" con 32 páginas tamaño carta impresas a 1 tinta en papel bond de 90 gramos engrapados</t>
  </si>
  <si>
    <t>84407edd-f811-47b5-8bac-c42f932d353d</t>
  </si>
  <si>
    <t>26/03/2024</t>
  </si>
  <si>
    <t>DULCE RAHAB NAVARRETE GONZALEZ</t>
  </si>
  <si>
    <t>MUEBLES DE MUSEO</t>
  </si>
  <si>
    <t>95a10d6a-ae21-4d4b-bf27-c64c5d9e7ea7</t>
  </si>
  <si>
    <t>JOSE DELGADO HERMOSILLO</t>
  </si>
  <si>
    <t>HONORARIOS MEDICOS</t>
  </si>
  <si>
    <t>a46d2564-17f1-4a17-9c59-38eda2d5e827</t>
  </si>
  <si>
    <t>DISTRIBUIDORA ARCA CONTINENTAL</t>
  </si>
  <si>
    <t>506 COCA-COLA 1.75 L NR PET 8</t>
  </si>
  <si>
    <t>4ff09435-26a1-4d3e-9251-e4d8d35645ee</t>
  </si>
  <si>
    <t>JOSE LUIS ALVARADO RUIZ</t>
  </si>
  <si>
    <t>Hechura de traje de danzantes</t>
  </si>
  <si>
    <t>1e7c4443-0fd1-4643-81d2-09ccb8472733</t>
  </si>
  <si>
    <t>ARNOLDO ZUÑIGA LOPEZ</t>
  </si>
  <si>
    <t>POTENZA 15</t>
  </si>
  <si>
    <t>f48bf446-4fc6-49ba-81d2-636f932c4f88</t>
  </si>
  <si>
    <t>25/03/2024</t>
  </si>
  <si>
    <t>PROYECTOS Y TECNOLOGIAS PLANET</t>
  </si>
  <si>
    <t>PAR DE ELEVADORES TIPO MINI SUPORT</t>
  </si>
  <si>
    <t>9f07630a-2e9f-4f7a-b9e6-f7424419ef95</t>
  </si>
  <si>
    <t>ALAN ISRAEL GOMEZ MENDOZA</t>
  </si>
  <si>
    <t>ARCO DE META DIGITAL 7 m</t>
  </si>
  <si>
    <t>857d80a2-5e4a-4687-8c19-90a516ca113c</t>
  </si>
  <si>
    <t>SERGIO RODOLFO TAPIA JIMENEZ</t>
  </si>
  <si>
    <t>MEDICAMENTOS</t>
  </si>
  <si>
    <t>cafc417a-fcee-46cc-a867-4bc2d2b3f15a</t>
  </si>
  <si>
    <t>FARMACIA GUADALAJARA</t>
  </si>
  <si>
    <t>ENRIQUE CESAR OCARANZA QUINTERO</t>
  </si>
  <si>
    <t>ABRAZADERA PARA TOMA DOMICILIARIA 3 X 1/2 PVC</t>
  </si>
  <si>
    <t>c828dafb-15dc-4eb1-8bdc-0373c56086cf</t>
  </si>
  <si>
    <t>BENIGNO TORRES PLASCENCIA</t>
  </si>
  <si>
    <t>VIAJES DE 19/02/24 AL 22/03/24</t>
  </si>
  <si>
    <t>938e69b8-6798-4c25-8fe0-dd9ce66bde90</t>
  </si>
  <si>
    <t>24/03/2024</t>
  </si>
  <si>
    <t>OLGA VELEZ MONTEON</t>
  </si>
  <si>
    <t>CINTA TRANSPARENTE GRANDE</t>
  </si>
  <si>
    <t>dbdbdcda-ced8-419b-a746-f49c58bb3a5e</t>
  </si>
  <si>
    <t>PARACETAMOL 500MG 10 TAB PHARMAL</t>
  </si>
  <si>
    <t>e3b4e4b1-1530-4c21-ac7f-52698c1f8f1d</t>
  </si>
  <si>
    <t>23/03/2024</t>
  </si>
  <si>
    <t>GRUPO NAREL</t>
  </si>
  <si>
    <t>CLORFENAMINA/FENI/PA</t>
  </si>
  <si>
    <t>6a9c2726-0025-4312-8a34-8c9841d2e78d</t>
  </si>
  <si>
    <t>22/03/2024</t>
  </si>
  <si>
    <t>PUBLISHING COMPANY ARC</t>
  </si>
  <si>
    <t>PREMIACION TORNEO CLAUSURA</t>
  </si>
  <si>
    <t>de0b6ade-5a9d-4eff-9678-a74a9b316c73</t>
  </si>
  <si>
    <t>COMERCIALIZADORA ELECTRICA MONJARAZ</t>
  </si>
  <si>
    <t>FOCO AHORRADOR EN ESPIRAL DE 65 WATTS,127 VOLTS E 39</t>
  </si>
  <si>
    <t>3379de76-8ae2-4805-bfca-149a6239adc1</t>
  </si>
  <si>
    <t>RENT SERVICE PRINTER SOLUTIONS</t>
  </si>
  <si>
    <t>Uso en comodato de Fotocopiadora Brother 5650 (Oficialía mayor). para Procesamiento de Impresiones/Copias/Escaneos</t>
  </si>
  <si>
    <t>69a4bd44-f4eb-4ca9-8216-59fdfacfded5</t>
  </si>
  <si>
    <t>JOSE NICOLAS ARCINIEGA ROMERO</t>
  </si>
  <si>
    <t>VARIOS SERVICIOS DE LLANTA</t>
  </si>
  <si>
    <t>4a946f25-07ab-4313-b7f1-cf095d2dc927</t>
  </si>
  <si>
    <t>RAMON MADRIGAL GARCIA</t>
  </si>
  <si>
    <t>50% DE FINIQUITO REALIZACIÓN DE 4 AVALÚO COMERCIALES DE MAQUINARIA Y EQUIPO QUE CONSTA DE LOS SIGUIENTE 1. UNIDAD TIPO RAM WAGON 1500 MODELO 2001. 2. CAMIONETA MITSUBISHI COLOR ROJO 4 PUERTAS AÑO 2009 3. CAMIONETA TOYOTA TIPO HYLUX MODELO 2009 COLOR PLATA</t>
  </si>
  <si>
    <t>6ee7a3ba-f344-47a1-910d-ffbbb661df1a</t>
  </si>
  <si>
    <t>JESUS EDUARDO AVIÑA CABALLERO</t>
  </si>
  <si>
    <t>VOLTEO ARENA DE RIO C/GRAVA (STA ROSALIA)</t>
  </si>
  <si>
    <t>0ff1b2b1-caf4-4b09-b5d7-a14f81fe9274</t>
  </si>
  <si>
    <t>RIGOBERTO ARQUIETA VADILLO</t>
  </si>
  <si>
    <t>CERDO</t>
  </si>
  <si>
    <t>37e5db1e-eb1d-4043-b818-1b8f18e2372c</t>
  </si>
  <si>
    <t>21/03/2024</t>
  </si>
  <si>
    <t>IGNACIO TELLEZ GONZALEZ</t>
  </si>
  <si>
    <t>SERVILLETA PETALO 220</t>
  </si>
  <si>
    <t>9ad1cb5c-e47d-44e7-906e-c1894a56baa9</t>
  </si>
  <si>
    <t>LAZARO ROBERTO PEREZ RAMIREZ</t>
  </si>
  <si>
    <t>ACONDICIONADOR DE ENERGIA FURMAN M8-LX</t>
  </si>
  <si>
    <t>12927a42-d1bb-4f7a-b1e3-24b67120eab5</t>
  </si>
  <si>
    <t>NOJUM URBANISMO Y CONSTRUCCION</t>
  </si>
  <si>
    <t>ESTIMACIÓN 04 PARA LA OBRA: METZJAL-DOP-CSS-001/2023 "CONSTRUCCION DE CANCHA DE BEISBOL, GRADERIAS, SANITARIOS Y CERCADO PERIMETRAL EN EL FRACCIONAMIENTO LAS FUENTES, EN LA CABECERA MUNICIPAL DE ETZATLAN, JALISCO." RETENCION 5 AL MILLAR DE SUPERVISION $2,586.21 CANTIDAD NETA A PAGAR $597,413.79</t>
  </si>
  <si>
    <t>236bc739-5dda-4dc1-b56b-1dcc0e26d2d3</t>
  </si>
  <si>
    <t>CORPORATIVO DE EVENTOS ESPECIALES LUXURY DESSERTS</t>
  </si>
  <si>
    <t>PARTICIPACIÓN DEL ELENCO   DEL FESTIVAL INTERNACIONAL DE DANZA COLORES DEL MUNDO EL DIA 7 DE ABRIL  DE 2024, EN LA PLAZA PRINCIPAL DEL MUNICIPIO</t>
  </si>
  <si>
    <t>c885a4c0-2519-4a1c-9531-46ca5ee37fbf</t>
  </si>
  <si>
    <t>A.&amp;.G. URBANIZADORA</t>
  </si>
  <si>
    <t>ESTIMACION 06 (FINIQUITO) PARA LA OBRA: METZJAL-DOP-LICP-002/2023 "FRACCIONAMIENTO HABITACIONAL UNIFAMILIAR LAS FUENTES (ETAPA 3B)." RETENCION 5 AL MILLAR DE SUPERVISION $2,745.82 CANTIDAD NETA A PAGAR $634,283.68</t>
  </si>
  <si>
    <t>6270f578-3b58-481e-963a-7de1b88053bd</t>
  </si>
  <si>
    <t>20/03/2024</t>
  </si>
  <si>
    <t>COMERCIALIZADORA FARMACEUTICA DE CHIAPAS</t>
  </si>
  <si>
    <t>LIBERTRIM ALFA 24 COMP 200 MG 2878</t>
  </si>
  <si>
    <t>eabd3ee6-1ad5-46d0-81fb-8d7d3363cf45</t>
  </si>
  <si>
    <t>COMISION ESTATAL DEL AGUA DE JALISCO</t>
  </si>
  <si>
    <t>APORTACION MUNICIPAL REEQUIPAMIENTO DE CÁRCAMO DE BOMBEO, SUSTITUCIÓN DE TRENES DE DESCARGA, LÍNEAS DE CONDUCCIÓN, REHABILITACIÓN DE TANQUE DE MAMPOSTERÍA Y SUSTITUCIÓN DE LA RED DE AGUA POTABLE DE LA LOCALIDAD DE SANTA ROSALÍA, MUNICIPIO DE ETZATLÁN. 
Subprograma:  PROAGUA (RURAL) REC. FEDERALES 2021  
Convenio:  CEA-IHAP-APARURAL-004/2021 
Cuenta CLABE: 030320900023865263
BANCO BAJIO</t>
  </si>
  <si>
    <t>7ae38087-36a4-46fa-8f4c-70182d324e93</t>
  </si>
  <si>
    <t>JUDITH VERONICA RAMOS RUIZ</t>
  </si>
  <si>
    <t>CORTINA PARA BAÑO/BASE</t>
  </si>
  <si>
    <t>f8eb0224-e245-40a2-b82c-af5a5810b53b</t>
  </si>
  <si>
    <t>19/03/2024</t>
  </si>
  <si>
    <t>FRANCISCO RAFAEL FREGOSO ZUÑIGA</t>
  </si>
  <si>
    <t>TEMPRA FORTE</t>
  </si>
  <si>
    <t>dc7ab9ec-054e-4290-adbd-196d099baf35</t>
  </si>
  <si>
    <t>JOSE ANGEL BAUTISTA LUIS JUAN</t>
  </si>
  <si>
    <t>Tablon Rectangular Fibra de V. 2.40</t>
  </si>
  <si>
    <t>91a022a3-63c4-4ca5-9f7a-1ac56977164c</t>
  </si>
  <si>
    <t>ESTRUCTURAL TOP LINE</t>
  </si>
  <si>
    <t>CRUCETA DE ACERO GALVANIZADO DE 1.25 X 1.25 CONALTURA FIJA DE 70 CM. (INCLUYE 4 NIVELADORES Y 4 CORONAS)</t>
  </si>
  <si>
    <t>d59567bd-2ef6-49b7-a2a9-5bbf89fc84bb</t>
  </si>
  <si>
    <t>NUEVA WAL MART DE MEXICO</t>
  </si>
  <si>
    <t>0ff87f01-4e41-4499-b78b-bd6b5d8ec499</t>
  </si>
  <si>
    <t>SUPER SERVICIO 5 MINAS</t>
  </si>
  <si>
    <t>87 Octanos  (Ticket: 557292)</t>
  </si>
  <si>
    <t>34d67967-d5f9-4058-b341-50c9609f7093</t>
  </si>
  <si>
    <t>CONCESIONARIA AUTOPISTA GUADALAJARA-TEPIC</t>
  </si>
  <si>
    <t>PEAJE-51113805603202403180839183288</t>
  </si>
  <si>
    <t>c9b562ac-20e7-4435-90e6-ee0eb477c61f</t>
  </si>
  <si>
    <t>FONDO NACIONAL DE INFRAESTRUCTURA</t>
  </si>
  <si>
    <t>Folio: 2543952 Fecha: 18/03/2024 Hora: 082352 Carril: 2104 Clase: T01A</t>
  </si>
  <si>
    <t>2ff48885-b5cc-4635-8a0b-a32ff461f49b</t>
  </si>
  <si>
    <t>16/03/2024</t>
  </si>
  <si>
    <t>FERMIN ZUÑIGA DIAZ</t>
  </si>
  <si>
    <t>CONSULTA MÉDICA</t>
  </si>
  <si>
    <t>cffcc919-0b59-4ca8-90a5-fd2ab0e34f7f</t>
  </si>
  <si>
    <t>MA DE LOURDES ESPINOSA NAVARRO</t>
  </si>
  <si>
    <t>Un servicio de inhumación</t>
  </si>
  <si>
    <t>74fd8a9b-bd76-4685-9ef0-438ce3d13929</t>
  </si>
  <si>
    <t>15/03/2024</t>
  </si>
  <si>
    <t>ELEGATE GDL</t>
  </si>
  <si>
    <t>3c2f0623-658e-427f-ba6c-3cc0bb530890</t>
  </si>
  <si>
    <t>Estuche con 60 plumones marcadores doble punta de colores / c8-046-4 / touch 60pcs</t>
  </si>
  <si>
    <t>CLIO MELPOMENE CASTELLANOS BERNAL</t>
  </si>
  <si>
    <t>Anticipo a servicio de Ambientación musical para evento del dia del maestro</t>
  </si>
  <si>
    <t>ca61d289-af2e-41b7-88b0-5744cbe2bbf0</t>
  </si>
  <si>
    <t>ALEJANDRA CARVAJAL AREVALO</t>
  </si>
  <si>
    <t>VELAS - 4BE05 - velas 30cm naturales</t>
  </si>
  <si>
    <t>c3e7f787-ebfb-4774-a3df-5d364b6fb5a5</t>
  </si>
  <si>
    <t>MARIA ELENA PEREZ ZEPEDA</t>
  </si>
  <si>
    <t>HONORARIOS POR CONSULTA MEDICA</t>
  </si>
  <si>
    <t>4690f0fe-bd39-48f2-89e3-70ef4639363f</t>
  </si>
  <si>
    <t>MAYRA LIZETH GOMEZ GRACIA</t>
  </si>
  <si>
    <t>SERVICIO FUNERARIO DE MIGUEL RAMIREZ ZEPEDA QUIEN FALLLECIO EL DIA 14 DE MARZO DE 2024.</t>
  </si>
  <si>
    <t>0644c70a-3e07-4c6f-b630-2973b3832c9c</t>
  </si>
  <si>
    <t>CORPORATIVO JURIDICO ETZATLAN</t>
  </si>
  <si>
    <t>Servicios legales sobre contratos(CONTRATO DE COMPRAVENTA)</t>
  </si>
  <si>
    <t>a808115e-7f64-4282-854f-95c76de163a6</t>
  </si>
  <si>
    <t>OSCAR MENA GONZALEZ</t>
  </si>
  <si>
    <t>RETEN 3.250 - 4.500 - .610</t>
  </si>
  <si>
    <t>5dc162da-6c72-4229-9c5a-a4bf6788a635</t>
  </si>
  <si>
    <t>14/03/2024</t>
  </si>
  <si>
    <t>ALVARO CUAUHTEMOC ESTRADA BECERRA</t>
  </si>
  <si>
    <t>TONGENHPCF48A - TONER GENÉRICO HPCF248A</t>
  </si>
  <si>
    <t>c62a4360-1a52-4484-9732-7bb9826e95ec</t>
  </si>
  <si>
    <t>ENRIQUE WEREKEITZEN GONZALEZ</t>
  </si>
  <si>
    <t>REPARACIÓN DE CABEZA</t>
  </si>
  <si>
    <t>983105cc-797b-461b-9895-81df50fb3811</t>
  </si>
  <si>
    <t>ESMERALDA GUADALUPE CERVANTES GARCIA</t>
  </si>
  <si>
    <t>MAQUILLAJE DE REYNA DE CARNAVAL</t>
  </si>
  <si>
    <t>b54c6034-cc36-466d-be81-f0ee048ac497</t>
  </si>
  <si>
    <t>MARIO ROMAN LOPEZ PINEDO</t>
  </si>
  <si>
    <t>CALZADO DE HOMBRE</t>
  </si>
  <si>
    <t>6e74b017-fe75-4911-87ad-cffe35ec29a2</t>
  </si>
  <si>
    <t>FARMACIAS BENAVIDES</t>
  </si>
  <si>
    <t>LASILACTON 50 MG / 20 MG 16 CAP</t>
  </si>
  <si>
    <t>c5c385b8-b957-4cf3-8b45-f17a51b993a3</t>
  </si>
  <si>
    <t>13/03/2024</t>
  </si>
  <si>
    <t>SERGIO ENRIQUE GOMEZ BARRIOS</t>
  </si>
  <si>
    <t>TONER BROTHER TN920XXL</t>
  </si>
  <si>
    <t>31e5c6cd-a2e2-4f1e-a4ab-7ebfec86194f</t>
  </si>
  <si>
    <t>OCTAVIO CRUZ ROBLEDO</t>
  </si>
  <si>
    <t>RECARGA DE OXIGENO MEDICINAL DE 1M3</t>
  </si>
  <si>
    <t>3c2dd277-58d6-499c-b3c7-c82606317a0d</t>
  </si>
  <si>
    <t>MACEDONIO MOISES SIERRA MUNRO</t>
  </si>
  <si>
    <t>HONORARIOS POR SERVICIOS DE ATENCION MEDICA E INTERPRETACION IMAGENOLOGICA ULTRASONOGRAFICA DE LA REGION ABDOMINAL</t>
  </si>
  <si>
    <t>c6b80809-a9ca-466c-80c5-365c1272d80e</t>
  </si>
  <si>
    <t>TRACSA</t>
  </si>
  <si>
    <t>Fecha Ped. 05-02-2024 SELLO N</t>
  </si>
  <si>
    <t>21265b0f-4801-4c76-93ce-74a053a7dd71</t>
  </si>
  <si>
    <t>GOMEZ LOPEZ ASESORES</t>
  </si>
  <si>
    <t>HONORARIOS PROFESIONALES POR ATENCION DE JUCIOS LABORALES CORRESPONDIENTE AL MES DE FEBRERO 2024</t>
  </si>
  <si>
    <t>e03bba20-31df-457b-9fa5-a8f5eb6868e9</t>
  </si>
  <si>
    <t>JUAN HECTOR ROMERO GONZALEZ</t>
  </si>
  <si>
    <t>Carne, mínimamente procesada sin aditivos</t>
  </si>
  <si>
    <t>a689e30a-fc65-4c95-95d9-c76f5e9b16f3</t>
  </si>
  <si>
    <t>GEJA</t>
  </si>
  <si>
    <t>TRANSFORMADOR POSTE MONOFASICO DE 50 KVA EN 23000 120/240 DOS BORNAS AUTOPROTEGIDO NORMA K</t>
  </si>
  <si>
    <t>fd3e6598-f77d-4840-8c45-93cac1f903a8</t>
  </si>
  <si>
    <t>12/03/2024</t>
  </si>
  <si>
    <t>GRUPO EMPRESARIAL TIDINGO</t>
  </si>
  <si>
    <t>Asesoría y capacitación en gestión tecnológica mensualidad marzo 2024 Servicios de consultoría de negocios y administración corporativa</t>
  </si>
  <si>
    <t>cc648dae-0512-4f11-8a24-30b4f90eed5b</t>
  </si>
  <si>
    <t>11/03/2024</t>
  </si>
  <si>
    <t>COMISION NACIONAL DEL AGUA</t>
  </si>
  <si>
    <t>Actualizaciones</t>
  </si>
  <si>
    <t>f2aef0ff-1b99-4a8a-b3a8-25ac3b179c61</t>
  </si>
  <si>
    <t>08/03/2024</t>
  </si>
  <si>
    <t>JOSE SIORDIA BERNAL</t>
  </si>
  <si>
    <t>bc1a0896-2a30-470d-aeb3-908c7e90e5b8</t>
  </si>
  <si>
    <t>hechura de parrillas comision federal campo beisbol etzatlan</t>
  </si>
  <si>
    <t>ALEJANDRO SCHMIDT RAMIREZ</t>
  </si>
  <si>
    <t>Honorarios Médicos. Consulta.</t>
  </si>
  <si>
    <t>688ea474-6fff-4eab-b251-01e1d40e1853</t>
  </si>
  <si>
    <t>QUETZALCOATL ZARAGOZA MANRIQUEZ</t>
  </si>
  <si>
    <t>SELLO PISO NO EXCAVAR CFE</t>
  </si>
  <si>
    <t>60d3dbd7-c712-4fad-abc2-e64762a0d537</t>
  </si>
  <si>
    <t>07/03/2024</t>
  </si>
  <si>
    <t>JOAQUIN RODRIGO CASTELLANOS FLORES</t>
  </si>
  <si>
    <t>ESCOBAS SUAVES</t>
  </si>
  <si>
    <t>d2b66921-1f5d-4ed5-b203-e0b0bae5af12</t>
  </si>
  <si>
    <t>LETICIA SERRATOS GARCIA</t>
  </si>
  <si>
    <t>KIDDI PHARMAT JBE 200ML</t>
  </si>
  <si>
    <t>7915adb4-1c8d-417f-af74-05ac3cc25604</t>
  </si>
  <si>
    <t>MARIO ROQUE DOMINGUEZ</t>
  </si>
  <si>
    <t>Reconocimiento</t>
  </si>
  <si>
    <t>e87b2ec7-781e-4d2a-b34d-30c699edd36c</t>
  </si>
  <si>
    <t>LILIANA SEPULVEDA GARCIA</t>
  </si>
  <si>
    <t>SERVICIO DE TIMBRADO DE LA NOMINA QUINCENAL No. 01-2022</t>
  </si>
  <si>
    <t>6fb82eb3-0eb6-4618-aaec-228c36e36356</t>
  </si>
  <si>
    <t>INETUM MEXICO</t>
  </si>
  <si>
    <t xml:space="preserve">Prestación de Servicio de Estaciones de Enrolamiento y Verificación de Documentos, Confirmación de Citas y Validación Normativa, correspondiente a Marzo (01-Mar-2024 al 31-Mar-2024), por $55,162.14 MXN </t>
  </si>
  <si>
    <t>3ebc83bf-0007-4330-bdf5-eeb3a8717ec7</t>
  </si>
  <si>
    <t>06/03/2024</t>
  </si>
  <si>
    <t>OSCAR RAFAEL GUEVARA RIVERA</t>
  </si>
  <si>
    <t>Conexión de Alta Presión</t>
  </si>
  <si>
    <t>ff42bac4-cd7c-4e3f-9ba5-692db6d7dc21</t>
  </si>
  <si>
    <t>05/03/2024</t>
  </si>
  <si>
    <t>LUIS ALFREDO LOPEZ CASTAÑEDA</t>
  </si>
  <si>
    <t>CIPROFLOXOXACINO 500MG TABLETAS</t>
  </si>
  <si>
    <t>e2969df3-a9c5-475d-a942-1fb6c9bd9383</t>
  </si>
  <si>
    <t>MATERIALES PARA CONSTRUCCION Y TLAPALERIA AVIÑA</t>
  </si>
  <si>
    <t>EMPAQUE DE NEOPRENO</t>
  </si>
  <si>
    <t>fff07cbe-410d-4718-aab5-7a10f65510c4</t>
  </si>
  <si>
    <t>MAXALF GUTIERREZ FIGUEROA</t>
  </si>
  <si>
    <t>Servicio de audio e iluminacion para la conmemoracion del dia de la mujer en Etzatlan Jalisco</t>
  </si>
  <si>
    <t>d1d9803b-cc79-4520-9295-e60981db9f9d</t>
  </si>
  <si>
    <t>CAMIONERA DE JALISCO</t>
  </si>
  <si>
    <t>UREA GARRAFA DE 20 LTS</t>
  </si>
  <si>
    <t>cf3d5c77-6f01-4a6d-a477-31ec57808822</t>
  </si>
  <si>
    <t>TELEFONOS DE MEXICO</t>
  </si>
  <si>
    <t>TRIARA</t>
  </si>
  <si>
    <t>b57ccf0a-e649-4d72-9a74-e86bb7c19d23</t>
  </si>
  <si>
    <t>04/03/2024</t>
  </si>
  <si>
    <t>FIRST DATA MERCHANT SERVICES MEXICO</t>
  </si>
  <si>
    <t>Cargo por Comisiones</t>
  </si>
  <si>
    <t>cfaf1dca-b2b4-4a6f-ba52-55ff4507913b</t>
  </si>
  <si>
    <t>JUANA LETICIA VARO SABALZA</t>
  </si>
  <si>
    <t>LUZ NAVIDEÑA</t>
  </si>
  <si>
    <t>5e510798-4b8b-4bda-b537-acc5a6cbb542</t>
  </si>
  <si>
    <t>COPIADORAS JAPONESAS</t>
  </si>
  <si>
    <t>SERVICIO Y MANTENIMIENTO</t>
  </si>
  <si>
    <t>d2e5daf1-f29f-4bab-aa18-b7c5fe23277a</t>
  </si>
  <si>
    <t>FREIDORA, VENTI PEDE,PLANCHA COLCHON, TERMO, CAFETATVIO, VAJILLA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</si>
</sst>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indexed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workbookViewId="0">
      <selection activeCell="R71" sqref="R71"/>
    </sheetView>
  </sheetViews>
  <sheetFormatPr baseColWidth="10" defaultColWidth="9.140625" defaultRowHeight="24.95" customHeight="1" x14ac:dyDescent="0.25"/>
  <cols>
    <col min="1" max="1" width="19.5703125" customWidth="1"/>
    <col min="2" max="2" width="37.28515625" customWidth="1"/>
    <col min="3" max="3" width="12.42578125" customWidth="1"/>
    <col min="4" max="4" width="13.7109375" customWidth="1"/>
    <col min="5" max="11" width="0" hidden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1" t="s">
        <v>11</v>
      </c>
      <c r="B2" s="1" t="s">
        <v>11</v>
      </c>
      <c r="C2" s="1" t="s">
        <v>11</v>
      </c>
      <c r="D2" s="1" t="s">
        <v>11</v>
      </c>
      <c r="E2" s="1" t="s">
        <v>11</v>
      </c>
      <c r="F2" s="1" t="s">
        <v>11</v>
      </c>
      <c r="G2" s="1" t="s">
        <v>11</v>
      </c>
      <c r="H2" s="1" t="s">
        <v>11</v>
      </c>
      <c r="I2" s="1" t="s">
        <v>11</v>
      </c>
      <c r="J2" s="1" t="s">
        <v>11</v>
      </c>
      <c r="K2" s="1" t="s">
        <v>11</v>
      </c>
    </row>
    <row r="3" spans="1:11" x14ac:dyDescent="0.25">
      <c r="A3" t="s">
        <v>93</v>
      </c>
      <c r="B3" t="s">
        <v>106</v>
      </c>
      <c r="C3">
        <v>637029.5</v>
      </c>
      <c r="D3" t="s">
        <v>107</v>
      </c>
      <c r="E3" t="s">
        <v>108</v>
      </c>
      <c r="F3" t="s">
        <v>16</v>
      </c>
      <c r="G3" t="s">
        <v>17</v>
      </c>
      <c r="H3" t="s">
        <v>11</v>
      </c>
      <c r="I3" t="s">
        <v>18</v>
      </c>
      <c r="J3" t="s">
        <v>16</v>
      </c>
      <c r="K3" t="s">
        <v>11</v>
      </c>
    </row>
    <row r="4" spans="1:11" x14ac:dyDescent="0.25">
      <c r="A4" t="s">
        <v>44</v>
      </c>
      <c r="B4" t="s">
        <v>48</v>
      </c>
      <c r="C4">
        <v>15000</v>
      </c>
      <c r="D4" t="s">
        <v>49</v>
      </c>
      <c r="E4" t="s">
        <v>50</v>
      </c>
      <c r="F4" t="s">
        <v>16</v>
      </c>
      <c r="G4" t="s">
        <v>17</v>
      </c>
      <c r="H4" t="s">
        <v>11</v>
      </c>
      <c r="I4" t="s">
        <v>18</v>
      </c>
      <c r="J4" t="s">
        <v>16</v>
      </c>
      <c r="K4" t="s">
        <v>11</v>
      </c>
    </row>
    <row r="5" spans="1:11" x14ac:dyDescent="0.25">
      <c r="A5" t="s">
        <v>147</v>
      </c>
      <c r="B5" t="s">
        <v>154</v>
      </c>
      <c r="C5">
        <v>2710</v>
      </c>
      <c r="D5" t="s">
        <v>155</v>
      </c>
      <c r="E5" t="s">
        <v>156</v>
      </c>
      <c r="F5" t="s">
        <v>16</v>
      </c>
      <c r="G5" t="s">
        <v>17</v>
      </c>
      <c r="H5" t="s">
        <v>11</v>
      </c>
      <c r="I5" t="s">
        <v>18</v>
      </c>
      <c r="J5" t="s">
        <v>16</v>
      </c>
      <c r="K5" t="s">
        <v>11</v>
      </c>
    </row>
    <row r="6" spans="1:11" x14ac:dyDescent="0.25">
      <c r="A6" t="s">
        <v>215</v>
      </c>
      <c r="B6" t="s">
        <v>219</v>
      </c>
      <c r="C6">
        <v>800</v>
      </c>
      <c r="D6" t="s">
        <v>220</v>
      </c>
      <c r="E6" t="s">
        <v>221</v>
      </c>
      <c r="F6" t="s">
        <v>16</v>
      </c>
      <c r="G6" t="s">
        <v>17</v>
      </c>
      <c r="H6" t="s">
        <v>11</v>
      </c>
      <c r="I6" t="s">
        <v>18</v>
      </c>
      <c r="J6" t="s">
        <v>16</v>
      </c>
      <c r="K6" t="s">
        <v>11</v>
      </c>
    </row>
    <row r="7" spans="1:11" x14ac:dyDescent="0.25">
      <c r="A7" t="s">
        <v>12</v>
      </c>
      <c r="B7" t="s">
        <v>25</v>
      </c>
      <c r="C7">
        <v>19952</v>
      </c>
      <c r="D7" t="s">
        <v>26</v>
      </c>
      <c r="E7" t="s">
        <v>27</v>
      </c>
      <c r="F7" t="s">
        <v>16</v>
      </c>
      <c r="G7" t="s">
        <v>17</v>
      </c>
      <c r="H7" t="s">
        <v>11</v>
      </c>
      <c r="I7" t="s">
        <v>18</v>
      </c>
      <c r="J7" t="s">
        <v>16</v>
      </c>
      <c r="K7" t="s">
        <v>11</v>
      </c>
    </row>
    <row r="8" spans="1:11" x14ac:dyDescent="0.25">
      <c r="A8" t="s">
        <v>169</v>
      </c>
      <c r="B8" t="s">
        <v>170</v>
      </c>
      <c r="C8">
        <v>6356.8</v>
      </c>
      <c r="D8" t="s">
        <v>171</v>
      </c>
      <c r="E8" t="s">
        <v>172</v>
      </c>
      <c r="F8" t="s">
        <v>16</v>
      </c>
      <c r="G8" t="s">
        <v>17</v>
      </c>
      <c r="H8" t="s">
        <v>11</v>
      </c>
      <c r="I8" t="s">
        <v>18</v>
      </c>
      <c r="J8" t="s">
        <v>16</v>
      </c>
      <c r="K8" t="s">
        <v>11</v>
      </c>
    </row>
    <row r="9" spans="1:11" x14ac:dyDescent="0.25">
      <c r="A9" t="s">
        <v>28</v>
      </c>
      <c r="B9" t="s">
        <v>41</v>
      </c>
      <c r="C9">
        <v>14490</v>
      </c>
      <c r="D9" t="s">
        <v>42</v>
      </c>
      <c r="E9" t="s">
        <v>43</v>
      </c>
      <c r="F9" t="s">
        <v>16</v>
      </c>
      <c r="G9" t="s">
        <v>17</v>
      </c>
      <c r="H9" t="s">
        <v>11</v>
      </c>
      <c r="I9" t="s">
        <v>18</v>
      </c>
      <c r="J9" t="s">
        <v>16</v>
      </c>
      <c r="K9" t="s">
        <v>11</v>
      </c>
    </row>
    <row r="10" spans="1:11" x14ac:dyDescent="0.25">
      <c r="A10" t="s">
        <v>44</v>
      </c>
      <c r="B10" t="s">
        <v>58</v>
      </c>
      <c r="C10">
        <v>75168</v>
      </c>
      <c r="D10" t="s">
        <v>59</v>
      </c>
      <c r="E10" t="s">
        <v>60</v>
      </c>
      <c r="F10" t="s">
        <v>16</v>
      </c>
      <c r="G10" t="s">
        <v>17</v>
      </c>
      <c r="H10" t="s">
        <v>11</v>
      </c>
      <c r="I10" t="s">
        <v>18</v>
      </c>
      <c r="J10" t="s">
        <v>16</v>
      </c>
      <c r="K10" t="s">
        <v>11</v>
      </c>
    </row>
    <row r="11" spans="1:11" x14ac:dyDescent="0.25">
      <c r="A11" t="s">
        <v>245</v>
      </c>
      <c r="B11" t="s">
        <v>255</v>
      </c>
      <c r="C11">
        <v>2227.1999999999998</v>
      </c>
      <c r="D11" t="s">
        <v>256</v>
      </c>
      <c r="E11" t="s">
        <v>257</v>
      </c>
      <c r="F11" t="s">
        <v>16</v>
      </c>
      <c r="G11" t="s">
        <v>17</v>
      </c>
      <c r="H11" t="s">
        <v>11</v>
      </c>
      <c r="I11" t="s">
        <v>18</v>
      </c>
      <c r="J11" t="s">
        <v>16</v>
      </c>
      <c r="K11" t="s">
        <v>11</v>
      </c>
    </row>
    <row r="12" spans="1:11" x14ac:dyDescent="0.25">
      <c r="A12" t="s">
        <v>147</v>
      </c>
      <c r="B12" t="s">
        <v>151</v>
      </c>
      <c r="C12">
        <v>3000</v>
      </c>
      <c r="D12" t="s">
        <v>152</v>
      </c>
      <c r="E12" t="s">
        <v>153</v>
      </c>
      <c r="F12" t="s">
        <v>16</v>
      </c>
      <c r="G12" t="s">
        <v>17</v>
      </c>
      <c r="H12" t="s">
        <v>11</v>
      </c>
      <c r="I12" t="s">
        <v>18</v>
      </c>
      <c r="J12" t="s">
        <v>16</v>
      </c>
      <c r="K12" t="s">
        <v>11</v>
      </c>
    </row>
    <row r="13" spans="1:11" x14ac:dyDescent="0.25">
      <c r="A13" t="s">
        <v>71</v>
      </c>
      <c r="B13" t="s">
        <v>75</v>
      </c>
      <c r="C13">
        <v>7841.6</v>
      </c>
      <c r="D13" t="s">
        <v>76</v>
      </c>
      <c r="E13" t="s">
        <v>77</v>
      </c>
      <c r="F13" t="s">
        <v>16</v>
      </c>
      <c r="G13" t="s">
        <v>17</v>
      </c>
      <c r="H13" t="s">
        <v>11</v>
      </c>
      <c r="I13" t="s">
        <v>18</v>
      </c>
      <c r="J13" t="s">
        <v>16</v>
      </c>
      <c r="K13" t="s">
        <v>11</v>
      </c>
    </row>
    <row r="14" spans="1:11" x14ac:dyDescent="0.25">
      <c r="A14" t="s">
        <v>109</v>
      </c>
      <c r="B14" t="s">
        <v>110</v>
      </c>
      <c r="C14">
        <f>634+355+882</f>
        <v>1871</v>
      </c>
      <c r="D14" t="s">
        <v>111</v>
      </c>
      <c r="E14" t="s">
        <v>112</v>
      </c>
      <c r="F14" t="s">
        <v>16</v>
      </c>
      <c r="G14" t="s">
        <v>17</v>
      </c>
      <c r="H14" t="s">
        <v>11</v>
      </c>
      <c r="I14" t="s">
        <v>18</v>
      </c>
      <c r="J14" t="s">
        <v>16</v>
      </c>
      <c r="K14" t="s">
        <v>11</v>
      </c>
    </row>
    <row r="15" spans="1:11" x14ac:dyDescent="0.25">
      <c r="A15" t="s">
        <v>109</v>
      </c>
      <c r="B15" t="s">
        <v>113</v>
      </c>
      <c r="C15">
        <v>1160366.06</v>
      </c>
      <c r="D15" t="s">
        <v>114</v>
      </c>
      <c r="E15" t="s">
        <v>115</v>
      </c>
      <c r="F15" t="s">
        <v>16</v>
      </c>
      <c r="G15" t="s">
        <v>17</v>
      </c>
      <c r="H15" t="s">
        <v>11</v>
      </c>
      <c r="I15" t="s">
        <v>18</v>
      </c>
      <c r="J15" t="s">
        <v>16</v>
      </c>
      <c r="K15" t="s">
        <v>11</v>
      </c>
    </row>
    <row r="16" spans="1:11" x14ac:dyDescent="0.25">
      <c r="A16" t="s">
        <v>211</v>
      </c>
      <c r="B16" t="s">
        <v>212</v>
      </c>
      <c r="C16">
        <v>85320</v>
      </c>
      <c r="D16" t="s">
        <v>213</v>
      </c>
      <c r="E16" t="s">
        <v>214</v>
      </c>
      <c r="F16" t="s">
        <v>16</v>
      </c>
      <c r="G16" t="s">
        <v>17</v>
      </c>
      <c r="H16" t="s">
        <v>11</v>
      </c>
      <c r="I16" t="s">
        <v>18</v>
      </c>
      <c r="J16" t="s">
        <v>16</v>
      </c>
      <c r="K16" t="s">
        <v>11</v>
      </c>
    </row>
    <row r="17" spans="1:11" x14ac:dyDescent="0.25">
      <c r="A17" t="s">
        <v>119</v>
      </c>
      <c r="B17" t="s">
        <v>134</v>
      </c>
      <c r="C17">
        <v>576</v>
      </c>
      <c r="D17" t="s">
        <v>135</v>
      </c>
      <c r="E17" t="s">
        <v>136</v>
      </c>
      <c r="F17" t="s">
        <v>16</v>
      </c>
      <c r="G17" t="s">
        <v>17</v>
      </c>
      <c r="H17" t="s">
        <v>11</v>
      </c>
      <c r="I17" t="s">
        <v>18</v>
      </c>
      <c r="J17" t="s">
        <v>16</v>
      </c>
      <c r="K17" t="s">
        <v>11</v>
      </c>
    </row>
    <row r="18" spans="1:11" x14ac:dyDescent="0.25">
      <c r="A18" t="s">
        <v>261</v>
      </c>
      <c r="B18" t="s">
        <v>268</v>
      </c>
      <c r="C18">
        <v>1054.44</v>
      </c>
      <c r="D18" t="s">
        <v>269</v>
      </c>
      <c r="E18" t="s">
        <v>270</v>
      </c>
      <c r="F18" t="s">
        <v>16</v>
      </c>
      <c r="G18" t="s">
        <v>17</v>
      </c>
      <c r="H18" t="s">
        <v>11</v>
      </c>
      <c r="I18" t="s">
        <v>18</v>
      </c>
      <c r="J18" t="s">
        <v>16</v>
      </c>
      <c r="K18" t="s">
        <v>11</v>
      </c>
    </row>
    <row r="19" spans="1:11" x14ac:dyDescent="0.25">
      <c r="A19" t="s">
        <v>93</v>
      </c>
      <c r="B19" t="s">
        <v>103</v>
      </c>
      <c r="C19">
        <v>139200</v>
      </c>
      <c r="D19" t="s">
        <v>104</v>
      </c>
      <c r="E19" t="s">
        <v>105</v>
      </c>
      <c r="F19" t="s">
        <v>16</v>
      </c>
      <c r="G19" t="s">
        <v>17</v>
      </c>
      <c r="H19" t="s">
        <v>11</v>
      </c>
      <c r="I19" t="s">
        <v>18</v>
      </c>
      <c r="J19" t="s">
        <v>16</v>
      </c>
      <c r="K19" t="s">
        <v>11</v>
      </c>
    </row>
    <row r="20" spans="1:11" x14ac:dyDescent="0.25">
      <c r="A20" t="s">
        <v>147</v>
      </c>
      <c r="B20" t="s">
        <v>163</v>
      </c>
      <c r="C20">
        <f>7291.94+13669+14477</f>
        <v>35437.94</v>
      </c>
      <c r="D20" t="s">
        <v>164</v>
      </c>
      <c r="E20" t="s">
        <v>165</v>
      </c>
      <c r="F20" t="s">
        <v>16</v>
      </c>
      <c r="G20" t="s">
        <v>17</v>
      </c>
      <c r="H20" t="s">
        <v>11</v>
      </c>
      <c r="I20" t="s">
        <v>18</v>
      </c>
      <c r="J20" t="s">
        <v>16</v>
      </c>
      <c r="K20" t="s">
        <v>11</v>
      </c>
    </row>
    <row r="21" spans="1:11" x14ac:dyDescent="0.25">
      <c r="A21" t="s">
        <v>12</v>
      </c>
      <c r="B21" t="s">
        <v>19</v>
      </c>
      <c r="C21">
        <f>4557.56+1508.79</f>
        <v>6066.35</v>
      </c>
      <c r="D21" t="s">
        <v>20</v>
      </c>
      <c r="E21" t="s">
        <v>21</v>
      </c>
      <c r="F21" t="s">
        <v>16</v>
      </c>
      <c r="G21" t="s">
        <v>17</v>
      </c>
      <c r="H21" t="s">
        <v>11</v>
      </c>
      <c r="I21" t="s">
        <v>18</v>
      </c>
      <c r="J21" t="s">
        <v>16</v>
      </c>
      <c r="K21" t="s">
        <v>11</v>
      </c>
    </row>
    <row r="22" spans="1:11" x14ac:dyDescent="0.25">
      <c r="A22" t="s">
        <v>28</v>
      </c>
      <c r="B22" t="s">
        <v>35</v>
      </c>
      <c r="C22">
        <f>213+1183.98+80+255+1458+213+60.5+82</f>
        <v>3545.48</v>
      </c>
      <c r="D22" t="s">
        <v>36</v>
      </c>
      <c r="E22" t="s">
        <v>37</v>
      </c>
      <c r="F22" t="s">
        <v>16</v>
      </c>
      <c r="G22" t="s">
        <v>17</v>
      </c>
      <c r="H22" t="s">
        <v>11</v>
      </c>
      <c r="I22" t="s">
        <v>18</v>
      </c>
      <c r="J22" t="s">
        <v>16</v>
      </c>
      <c r="K22" t="s">
        <v>11</v>
      </c>
    </row>
    <row r="23" spans="1:11" x14ac:dyDescent="0.25">
      <c r="A23" t="s">
        <v>28</v>
      </c>
      <c r="B23" t="s">
        <v>29</v>
      </c>
      <c r="C23">
        <v>32006</v>
      </c>
      <c r="D23" t="s">
        <v>30</v>
      </c>
      <c r="E23" t="s">
        <v>31</v>
      </c>
      <c r="F23" t="s">
        <v>16</v>
      </c>
      <c r="G23" t="s">
        <v>17</v>
      </c>
      <c r="H23" t="s">
        <v>11</v>
      </c>
      <c r="I23" t="s">
        <v>18</v>
      </c>
      <c r="J23" t="s">
        <v>16</v>
      </c>
      <c r="K23" t="s">
        <v>11</v>
      </c>
    </row>
    <row r="24" spans="1:11" x14ac:dyDescent="0.25">
      <c r="A24" t="s">
        <v>147</v>
      </c>
      <c r="B24" t="s">
        <v>148</v>
      </c>
      <c r="C24">
        <v>1458</v>
      </c>
      <c r="D24" t="s">
        <v>150</v>
      </c>
      <c r="E24" t="s">
        <v>149</v>
      </c>
      <c r="F24" t="s">
        <v>16</v>
      </c>
      <c r="G24" t="s">
        <v>17</v>
      </c>
      <c r="H24" t="s">
        <v>11</v>
      </c>
      <c r="I24" t="s">
        <v>18</v>
      </c>
      <c r="J24" t="s">
        <v>16</v>
      </c>
      <c r="K24" t="s">
        <v>11</v>
      </c>
    </row>
    <row r="25" spans="1:11" x14ac:dyDescent="0.25">
      <c r="A25" t="s">
        <v>44</v>
      </c>
      <c r="B25" t="s">
        <v>55</v>
      </c>
      <c r="C25">
        <f>478.44+491+477+6481+479</f>
        <v>8406.44</v>
      </c>
      <c r="D25" t="s">
        <v>56</v>
      </c>
      <c r="E25" t="s">
        <v>57</v>
      </c>
      <c r="F25" t="s">
        <v>16</v>
      </c>
      <c r="G25" t="s">
        <v>17</v>
      </c>
      <c r="H25" t="s">
        <v>11</v>
      </c>
      <c r="I25" t="s">
        <v>18</v>
      </c>
      <c r="J25" t="s">
        <v>16</v>
      </c>
      <c r="K25" t="s">
        <v>11</v>
      </c>
    </row>
    <row r="26" spans="1:11" x14ac:dyDescent="0.25">
      <c r="A26" t="s">
        <v>169</v>
      </c>
      <c r="B26" t="s">
        <v>173</v>
      </c>
      <c r="C26">
        <v>34800</v>
      </c>
      <c r="D26" t="s">
        <v>174</v>
      </c>
      <c r="E26" t="s">
        <v>175</v>
      </c>
      <c r="F26" t="s">
        <v>16</v>
      </c>
      <c r="G26" t="s">
        <v>17</v>
      </c>
      <c r="H26" t="s">
        <v>11</v>
      </c>
      <c r="I26" t="s">
        <v>18</v>
      </c>
      <c r="J26" t="s">
        <v>16</v>
      </c>
      <c r="K26" t="s">
        <v>11</v>
      </c>
    </row>
    <row r="27" spans="1:11" x14ac:dyDescent="0.25">
      <c r="A27" t="s">
        <v>169</v>
      </c>
      <c r="B27" t="s">
        <v>176</v>
      </c>
      <c r="C27">
        <v>3480</v>
      </c>
      <c r="D27" t="s">
        <v>177</v>
      </c>
      <c r="E27" t="s">
        <v>178</v>
      </c>
      <c r="F27" t="s">
        <v>16</v>
      </c>
      <c r="G27" t="s">
        <v>17</v>
      </c>
      <c r="H27" t="s">
        <v>11</v>
      </c>
      <c r="I27" t="s">
        <v>18</v>
      </c>
      <c r="J27" t="s">
        <v>16</v>
      </c>
      <c r="K27" t="s">
        <v>11</v>
      </c>
    </row>
    <row r="28" spans="1:11" x14ac:dyDescent="0.25">
      <c r="A28" t="s">
        <v>119</v>
      </c>
      <c r="B28" t="s">
        <v>126</v>
      </c>
      <c r="C28">
        <v>100000</v>
      </c>
      <c r="D28" t="s">
        <v>127</v>
      </c>
      <c r="E28" t="s">
        <v>128</v>
      </c>
      <c r="F28" t="s">
        <v>16</v>
      </c>
      <c r="G28" t="s">
        <v>17</v>
      </c>
      <c r="H28" t="s">
        <v>11</v>
      </c>
      <c r="I28" t="s">
        <v>18</v>
      </c>
      <c r="J28" t="s">
        <v>16</v>
      </c>
      <c r="K28" t="s">
        <v>11</v>
      </c>
    </row>
    <row r="29" spans="1:11" x14ac:dyDescent="0.25">
      <c r="A29" t="s">
        <v>61</v>
      </c>
      <c r="B29" t="s">
        <v>54</v>
      </c>
      <c r="C29">
        <f>786.89+481+795.51</f>
        <v>2063.3999999999996</v>
      </c>
      <c r="D29" t="s">
        <v>65</v>
      </c>
      <c r="E29" t="s">
        <v>66</v>
      </c>
      <c r="F29" t="s">
        <v>16</v>
      </c>
      <c r="G29" t="s">
        <v>17</v>
      </c>
      <c r="H29" t="s">
        <v>11</v>
      </c>
      <c r="I29" t="s">
        <v>18</v>
      </c>
      <c r="J29" t="s">
        <v>16</v>
      </c>
      <c r="K29" t="s">
        <v>11</v>
      </c>
    </row>
    <row r="30" spans="1:11" x14ac:dyDescent="0.25">
      <c r="A30" t="s">
        <v>169</v>
      </c>
      <c r="B30" t="s">
        <v>182</v>
      </c>
      <c r="C30">
        <v>991.8</v>
      </c>
      <c r="D30" t="s">
        <v>183</v>
      </c>
      <c r="E30" t="s">
        <v>184</v>
      </c>
      <c r="F30" t="s">
        <v>16</v>
      </c>
      <c r="G30" t="s">
        <v>17</v>
      </c>
      <c r="H30" t="s">
        <v>11</v>
      </c>
      <c r="I30" t="s">
        <v>18</v>
      </c>
      <c r="J30" t="s">
        <v>16</v>
      </c>
      <c r="K30" t="s">
        <v>11</v>
      </c>
    </row>
    <row r="31" spans="1:11" x14ac:dyDescent="0.25">
      <c r="A31" t="s">
        <v>140</v>
      </c>
      <c r="B31" t="s">
        <v>141</v>
      </c>
      <c r="C31">
        <f>700+1276+390+345</f>
        <v>2711</v>
      </c>
      <c r="D31" t="s">
        <v>142</v>
      </c>
      <c r="E31" t="s">
        <v>143</v>
      </c>
      <c r="F31" t="s">
        <v>16</v>
      </c>
      <c r="G31" t="s">
        <v>17</v>
      </c>
      <c r="H31" t="s">
        <v>11</v>
      </c>
      <c r="I31" t="s">
        <v>18</v>
      </c>
      <c r="J31" t="s">
        <v>16</v>
      </c>
      <c r="K31" t="s">
        <v>11</v>
      </c>
    </row>
    <row r="32" spans="1:11" x14ac:dyDescent="0.25">
      <c r="A32" t="s">
        <v>12</v>
      </c>
      <c r="B32" t="s">
        <v>13</v>
      </c>
      <c r="C32">
        <f>237.67+955+356+744.02+410+265+265+2222</f>
        <v>5454.6900000000005</v>
      </c>
      <c r="D32" t="s">
        <v>14</v>
      </c>
      <c r="E32" t="s">
        <v>15</v>
      </c>
      <c r="F32" t="s">
        <v>16</v>
      </c>
      <c r="G32" t="s">
        <v>17</v>
      </c>
      <c r="H32" t="s">
        <v>11</v>
      </c>
      <c r="I32" t="s">
        <v>18</v>
      </c>
      <c r="J32" t="s">
        <v>16</v>
      </c>
      <c r="K32" t="s">
        <v>11</v>
      </c>
    </row>
    <row r="33" spans="1:11" x14ac:dyDescent="0.25">
      <c r="A33" t="s">
        <v>261</v>
      </c>
      <c r="B33" t="s">
        <v>262</v>
      </c>
      <c r="C33">
        <v>3224.08</v>
      </c>
      <c r="D33" t="s">
        <v>263</v>
      </c>
      <c r="E33" t="s">
        <v>264</v>
      </c>
      <c r="F33" t="s">
        <v>16</v>
      </c>
      <c r="G33" t="s">
        <v>17</v>
      </c>
      <c r="H33" t="s">
        <v>11</v>
      </c>
      <c r="I33" t="s">
        <v>18</v>
      </c>
      <c r="J33" t="s">
        <v>16</v>
      </c>
      <c r="K33" t="s">
        <v>11</v>
      </c>
    </row>
    <row r="34" spans="1:11" x14ac:dyDescent="0.25">
      <c r="A34" t="s">
        <v>119</v>
      </c>
      <c r="B34" t="s">
        <v>137</v>
      </c>
      <c r="C34">
        <v>310</v>
      </c>
      <c r="D34" t="s">
        <v>138</v>
      </c>
      <c r="E34" t="s">
        <v>139</v>
      </c>
      <c r="F34" t="s">
        <v>16</v>
      </c>
      <c r="G34" t="s">
        <v>17</v>
      </c>
      <c r="H34" t="s">
        <v>11</v>
      </c>
      <c r="I34" t="s">
        <v>18</v>
      </c>
      <c r="J34" t="s">
        <v>16</v>
      </c>
      <c r="K34" t="s">
        <v>11</v>
      </c>
    </row>
    <row r="35" spans="1:11" x14ac:dyDescent="0.25">
      <c r="A35" t="s">
        <v>12</v>
      </c>
      <c r="B35" t="s">
        <v>22</v>
      </c>
      <c r="C35">
        <v>374523</v>
      </c>
      <c r="D35" t="s">
        <v>23</v>
      </c>
      <c r="E35" t="s">
        <v>24</v>
      </c>
      <c r="F35" t="s">
        <v>16</v>
      </c>
      <c r="G35" t="s">
        <v>17</v>
      </c>
      <c r="H35" t="s">
        <v>11</v>
      </c>
      <c r="I35" t="s">
        <v>18</v>
      </c>
      <c r="J35" t="s">
        <v>16</v>
      </c>
      <c r="K35" t="s">
        <v>11</v>
      </c>
    </row>
    <row r="36" spans="1:11" x14ac:dyDescent="0.25">
      <c r="A36" t="s">
        <v>119</v>
      </c>
      <c r="B36" t="s">
        <v>120</v>
      </c>
      <c r="C36">
        <v>598</v>
      </c>
      <c r="D36" t="s">
        <v>121</v>
      </c>
      <c r="E36" t="s">
        <v>122</v>
      </c>
      <c r="F36" t="s">
        <v>16</v>
      </c>
      <c r="G36" t="s">
        <v>17</v>
      </c>
      <c r="H36" t="s">
        <v>11</v>
      </c>
      <c r="I36" t="s">
        <v>18</v>
      </c>
      <c r="J36" t="s">
        <v>16</v>
      </c>
      <c r="K36" t="s">
        <v>11</v>
      </c>
    </row>
    <row r="37" spans="1:11" x14ac:dyDescent="0.25">
      <c r="A37" t="s">
        <v>185</v>
      </c>
      <c r="B37" t="s">
        <v>204</v>
      </c>
      <c r="C37">
        <v>421301.58</v>
      </c>
      <c r="D37" t="s">
        <v>205</v>
      </c>
      <c r="E37" t="s">
        <v>206</v>
      </c>
      <c r="F37" t="s">
        <v>16</v>
      </c>
      <c r="G37" t="s">
        <v>17</v>
      </c>
      <c r="H37" t="s">
        <v>11</v>
      </c>
      <c r="I37" t="s">
        <v>18</v>
      </c>
      <c r="J37" t="s">
        <v>16</v>
      </c>
      <c r="K37" t="s">
        <v>11</v>
      </c>
    </row>
    <row r="38" spans="1:11" x14ac:dyDescent="0.25">
      <c r="A38" t="s">
        <v>185</v>
      </c>
      <c r="B38" t="s">
        <v>198</v>
      </c>
      <c r="C38">
        <v>16820</v>
      </c>
      <c r="D38" t="s">
        <v>199</v>
      </c>
      <c r="E38" t="s">
        <v>200</v>
      </c>
      <c r="F38" t="s">
        <v>16</v>
      </c>
      <c r="G38" t="s">
        <v>17</v>
      </c>
      <c r="H38" t="s">
        <v>11</v>
      </c>
      <c r="I38" t="s">
        <v>18</v>
      </c>
      <c r="J38" t="s">
        <v>16</v>
      </c>
      <c r="K38" t="s">
        <v>11</v>
      </c>
    </row>
    <row r="39" spans="1:11" x14ac:dyDescent="0.25">
      <c r="A39" t="s">
        <v>207</v>
      </c>
      <c r="B39" t="s">
        <v>208</v>
      </c>
      <c r="C39">
        <v>17400</v>
      </c>
      <c r="D39" t="s">
        <v>209</v>
      </c>
      <c r="E39" t="s">
        <v>210</v>
      </c>
      <c r="F39" t="s">
        <v>16</v>
      </c>
      <c r="G39" t="s">
        <v>17</v>
      </c>
      <c r="H39" t="s">
        <v>11</v>
      </c>
      <c r="I39" t="s">
        <v>18</v>
      </c>
      <c r="J39" t="s">
        <v>16</v>
      </c>
      <c r="K39" t="s">
        <v>11</v>
      </c>
    </row>
    <row r="40" spans="1:11" x14ac:dyDescent="0.25">
      <c r="A40" t="s">
        <v>67</v>
      </c>
      <c r="B40" t="s">
        <v>68</v>
      </c>
      <c r="C40">
        <v>363</v>
      </c>
      <c r="D40" t="s">
        <v>69</v>
      </c>
      <c r="E40" t="s">
        <v>70</v>
      </c>
      <c r="F40" t="s">
        <v>16</v>
      </c>
      <c r="G40" t="s">
        <v>17</v>
      </c>
      <c r="H40" t="s">
        <v>11</v>
      </c>
      <c r="I40" t="s">
        <v>18</v>
      </c>
      <c r="J40" t="s">
        <v>16</v>
      </c>
      <c r="K40" t="s">
        <v>11</v>
      </c>
    </row>
    <row r="41" spans="1:11" x14ac:dyDescent="0.25">
      <c r="A41" t="s">
        <v>93</v>
      </c>
      <c r="B41" t="s">
        <v>94</v>
      </c>
      <c r="C41">
        <f>756.49+107+336.01+164+110+430</f>
        <v>1903.5</v>
      </c>
      <c r="D41" t="s">
        <v>95</v>
      </c>
      <c r="E41" t="s">
        <v>96</v>
      </c>
      <c r="F41" t="s">
        <v>16</v>
      </c>
      <c r="G41" t="s">
        <v>17</v>
      </c>
      <c r="H41" t="s">
        <v>11</v>
      </c>
      <c r="I41" t="s">
        <v>18</v>
      </c>
      <c r="J41" t="s">
        <v>16</v>
      </c>
      <c r="K41" t="s">
        <v>11</v>
      </c>
    </row>
    <row r="42" spans="1:11" x14ac:dyDescent="0.25">
      <c r="A42" t="s">
        <v>225</v>
      </c>
      <c r="B42" t="s">
        <v>238</v>
      </c>
      <c r="C42">
        <v>63988.08</v>
      </c>
      <c r="D42" t="s">
        <v>239</v>
      </c>
      <c r="E42" t="s">
        <v>240</v>
      </c>
      <c r="F42" t="s">
        <v>16</v>
      </c>
      <c r="G42" t="s">
        <v>17</v>
      </c>
      <c r="H42" t="s">
        <v>11</v>
      </c>
      <c r="I42" t="s">
        <v>18</v>
      </c>
      <c r="J42" t="s">
        <v>16</v>
      </c>
      <c r="K42" t="s">
        <v>11</v>
      </c>
    </row>
    <row r="43" spans="1:11" x14ac:dyDescent="0.25">
      <c r="A43" t="s">
        <v>71</v>
      </c>
      <c r="B43" t="s">
        <v>87</v>
      </c>
      <c r="C43">
        <f>10498+9396+22185</f>
        <v>42079</v>
      </c>
      <c r="D43" t="s">
        <v>88</v>
      </c>
      <c r="E43" t="s">
        <v>89</v>
      </c>
      <c r="F43" t="s">
        <v>16</v>
      </c>
      <c r="G43" t="s">
        <v>17</v>
      </c>
      <c r="H43" t="s">
        <v>11</v>
      </c>
      <c r="I43" t="s">
        <v>18</v>
      </c>
      <c r="J43" t="s">
        <v>16</v>
      </c>
      <c r="K43" t="s">
        <v>11</v>
      </c>
    </row>
    <row r="44" spans="1:11" x14ac:dyDescent="0.25">
      <c r="A44" t="s">
        <v>225</v>
      </c>
      <c r="B44" t="s">
        <v>226</v>
      </c>
      <c r="C44">
        <f>500.01+40+70.01+1003.01+455</f>
        <v>2068.0299999999997</v>
      </c>
      <c r="D44" t="s">
        <v>227</v>
      </c>
      <c r="E44" t="s">
        <v>228</v>
      </c>
      <c r="F44" t="s">
        <v>16</v>
      </c>
      <c r="G44" t="s">
        <v>17</v>
      </c>
      <c r="H44" t="s">
        <v>11</v>
      </c>
      <c r="I44" t="s">
        <v>18</v>
      </c>
      <c r="J44" t="s">
        <v>16</v>
      </c>
      <c r="K44" t="s">
        <v>11</v>
      </c>
    </row>
    <row r="45" spans="1:11" x14ac:dyDescent="0.25">
      <c r="A45" t="s">
        <v>119</v>
      </c>
      <c r="B45" t="s">
        <v>123</v>
      </c>
      <c r="C45">
        <v>82360</v>
      </c>
      <c r="D45" t="s">
        <v>124</v>
      </c>
      <c r="E45" t="s">
        <v>125</v>
      </c>
      <c r="F45" t="s">
        <v>16</v>
      </c>
      <c r="G45" t="s">
        <v>17</v>
      </c>
      <c r="H45" t="s">
        <v>11</v>
      </c>
      <c r="I45" t="s">
        <v>18</v>
      </c>
      <c r="J45" t="s">
        <v>16</v>
      </c>
      <c r="K45" t="s">
        <v>11</v>
      </c>
    </row>
    <row r="46" spans="1:11" x14ac:dyDescent="0.25">
      <c r="A46" t="s">
        <v>28</v>
      </c>
      <c r="B46" t="s">
        <v>32</v>
      </c>
      <c r="C46">
        <v>954</v>
      </c>
      <c r="D46" t="s">
        <v>33</v>
      </c>
      <c r="E46" t="s">
        <v>34</v>
      </c>
      <c r="F46" t="s">
        <v>16</v>
      </c>
      <c r="G46" t="s">
        <v>17</v>
      </c>
      <c r="H46" t="s">
        <v>11</v>
      </c>
      <c r="I46" t="s">
        <v>18</v>
      </c>
      <c r="J46" t="s">
        <v>16</v>
      </c>
      <c r="K46" t="s">
        <v>11</v>
      </c>
    </row>
    <row r="47" spans="1:11" x14ac:dyDescent="0.25">
      <c r="A47" t="s">
        <v>28</v>
      </c>
      <c r="B47" t="s">
        <v>38</v>
      </c>
      <c r="C47">
        <v>21600</v>
      </c>
      <c r="D47" t="s">
        <v>39</v>
      </c>
      <c r="E47" t="s">
        <v>40</v>
      </c>
      <c r="F47" t="s">
        <v>16</v>
      </c>
      <c r="G47" t="s">
        <v>17</v>
      </c>
      <c r="H47" t="s">
        <v>11</v>
      </c>
      <c r="I47" t="s">
        <v>18</v>
      </c>
      <c r="J47" t="s">
        <v>16</v>
      </c>
      <c r="K47" t="s">
        <v>11</v>
      </c>
    </row>
    <row r="48" spans="1:11" x14ac:dyDescent="0.25">
      <c r="A48" t="s">
        <v>71</v>
      </c>
      <c r="B48" t="s">
        <v>81</v>
      </c>
      <c r="C48">
        <v>3804.8</v>
      </c>
      <c r="D48" t="s">
        <v>82</v>
      </c>
      <c r="E48" t="s">
        <v>83</v>
      </c>
      <c r="F48" t="s">
        <v>16</v>
      </c>
      <c r="G48" t="s">
        <v>17</v>
      </c>
      <c r="H48" t="s">
        <v>11</v>
      </c>
      <c r="I48" t="s">
        <v>18</v>
      </c>
      <c r="J48" t="s">
        <v>16</v>
      </c>
      <c r="K48" t="s">
        <v>11</v>
      </c>
    </row>
    <row r="49" spans="1:11" x14ac:dyDescent="0.25">
      <c r="A49" t="s">
        <v>215</v>
      </c>
      <c r="B49" t="s">
        <v>216</v>
      </c>
      <c r="C49">
        <v>17400</v>
      </c>
      <c r="D49" t="s">
        <v>218</v>
      </c>
      <c r="E49" t="s">
        <v>217</v>
      </c>
      <c r="F49" t="s">
        <v>16</v>
      </c>
      <c r="G49" t="s">
        <v>17</v>
      </c>
      <c r="H49" t="s">
        <v>11</v>
      </c>
      <c r="I49" t="s">
        <v>18</v>
      </c>
      <c r="J49" t="s">
        <v>16</v>
      </c>
      <c r="K49" t="s">
        <v>11</v>
      </c>
    </row>
    <row r="50" spans="1:11" x14ac:dyDescent="0.25">
      <c r="A50" t="s">
        <v>185</v>
      </c>
      <c r="B50" t="s">
        <v>201</v>
      </c>
      <c r="C50">
        <f>1230+2400</f>
        <v>3630</v>
      </c>
      <c r="D50" t="s">
        <v>202</v>
      </c>
      <c r="E50" t="s">
        <v>203</v>
      </c>
      <c r="F50" t="s">
        <v>16</v>
      </c>
      <c r="G50" t="s">
        <v>17</v>
      </c>
      <c r="H50" t="s">
        <v>11</v>
      </c>
      <c r="I50" t="s">
        <v>18</v>
      </c>
      <c r="J50" t="s">
        <v>16</v>
      </c>
      <c r="K50" t="s">
        <v>11</v>
      </c>
    </row>
    <row r="51" spans="1:11" x14ac:dyDescent="0.25">
      <c r="A51" t="s">
        <v>261</v>
      </c>
      <c r="B51" t="s">
        <v>265</v>
      </c>
      <c r="C51">
        <v>14202</v>
      </c>
      <c r="D51" t="s">
        <v>266</v>
      </c>
      <c r="E51" t="s">
        <v>267</v>
      </c>
      <c r="F51" t="s">
        <v>16</v>
      </c>
      <c r="G51" t="s">
        <v>17</v>
      </c>
      <c r="H51" t="s">
        <v>11</v>
      </c>
      <c r="I51" t="s">
        <v>18</v>
      </c>
      <c r="J51" t="s">
        <v>16</v>
      </c>
      <c r="K51" t="s">
        <v>11</v>
      </c>
    </row>
    <row r="52" spans="1:11" x14ac:dyDescent="0.25">
      <c r="A52" t="s">
        <v>109</v>
      </c>
      <c r="B52" t="s">
        <v>116</v>
      </c>
      <c r="C52">
        <v>2582.16</v>
      </c>
      <c r="D52" t="s">
        <v>117</v>
      </c>
      <c r="E52" t="s">
        <v>118</v>
      </c>
      <c r="F52" t="s">
        <v>16</v>
      </c>
      <c r="G52" t="s">
        <v>17</v>
      </c>
      <c r="H52" t="s">
        <v>11</v>
      </c>
      <c r="I52" t="s">
        <v>18</v>
      </c>
      <c r="J52" t="s">
        <v>16</v>
      </c>
      <c r="K52" t="s">
        <v>11</v>
      </c>
    </row>
    <row r="53" spans="1:11" x14ac:dyDescent="0.25">
      <c r="A53" t="s">
        <v>93</v>
      </c>
      <c r="B53" t="s">
        <v>97</v>
      </c>
      <c r="C53">
        <v>10800.01</v>
      </c>
      <c r="D53" t="s">
        <v>98</v>
      </c>
      <c r="E53" t="s">
        <v>99</v>
      </c>
      <c r="F53" t="s">
        <v>16</v>
      </c>
      <c r="G53" t="s">
        <v>17</v>
      </c>
      <c r="H53" t="s">
        <v>11</v>
      </c>
      <c r="I53" t="s">
        <v>18</v>
      </c>
      <c r="J53" t="s">
        <v>16</v>
      </c>
      <c r="K53" t="s">
        <v>11</v>
      </c>
    </row>
    <row r="54" spans="1:11" x14ac:dyDescent="0.25">
      <c r="A54" t="s">
        <v>225</v>
      </c>
      <c r="B54" t="s">
        <v>229</v>
      </c>
      <c r="C54">
        <f>499.5+653.45</f>
        <v>1152.95</v>
      </c>
      <c r="D54" t="s">
        <v>230</v>
      </c>
      <c r="E54" t="s">
        <v>231</v>
      </c>
      <c r="F54" t="s">
        <v>16</v>
      </c>
      <c r="G54" t="s">
        <v>17</v>
      </c>
      <c r="H54" t="s">
        <v>11</v>
      </c>
      <c r="I54" t="s">
        <v>18</v>
      </c>
      <c r="J54" t="s">
        <v>16</v>
      </c>
      <c r="K54" t="s">
        <v>11</v>
      </c>
    </row>
    <row r="55" spans="1:11" x14ac:dyDescent="0.25">
      <c r="A55" t="s">
        <v>225</v>
      </c>
      <c r="B55" t="s">
        <v>235</v>
      </c>
      <c r="C55">
        <v>220545</v>
      </c>
      <c r="D55" t="s">
        <v>236</v>
      </c>
      <c r="E55" t="s">
        <v>237</v>
      </c>
      <c r="F55" t="s">
        <v>16</v>
      </c>
      <c r="G55" t="s">
        <v>17</v>
      </c>
      <c r="H55" t="s">
        <v>11</v>
      </c>
      <c r="I55" t="s">
        <v>18</v>
      </c>
      <c r="J55" t="s">
        <v>16</v>
      </c>
      <c r="K55" t="s">
        <v>11</v>
      </c>
    </row>
    <row r="56" spans="1:11" x14ac:dyDescent="0.25">
      <c r="A56" t="s">
        <v>245</v>
      </c>
      <c r="B56" t="s">
        <v>246</v>
      </c>
      <c r="C56">
        <v>558</v>
      </c>
      <c r="D56" t="s">
        <v>247</v>
      </c>
      <c r="E56" t="s">
        <v>248</v>
      </c>
      <c r="F56" t="s">
        <v>16</v>
      </c>
      <c r="G56" t="s">
        <v>17</v>
      </c>
      <c r="H56" t="s">
        <v>11</v>
      </c>
      <c r="I56" t="s">
        <v>18</v>
      </c>
      <c r="J56" t="s">
        <v>16</v>
      </c>
      <c r="K56" t="s">
        <v>11</v>
      </c>
    </row>
    <row r="57" spans="1:11" x14ac:dyDescent="0.25">
      <c r="A57" t="s">
        <v>140</v>
      </c>
      <c r="B57" t="s">
        <v>144</v>
      </c>
      <c r="C57">
        <v>18444</v>
      </c>
      <c r="D57" t="s">
        <v>145</v>
      </c>
      <c r="E57" t="s">
        <v>146</v>
      </c>
      <c r="F57" t="s">
        <v>16</v>
      </c>
      <c r="G57" t="s">
        <v>17</v>
      </c>
      <c r="H57" t="s">
        <v>11</v>
      </c>
      <c r="I57" t="s">
        <v>18</v>
      </c>
      <c r="J57" t="s">
        <v>16</v>
      </c>
      <c r="K57" t="s">
        <v>11</v>
      </c>
    </row>
    <row r="58" spans="1:11" x14ac:dyDescent="0.25">
      <c r="A58" t="s">
        <v>185</v>
      </c>
      <c r="B58" t="s">
        <v>192</v>
      </c>
      <c r="C58">
        <v>800</v>
      </c>
      <c r="D58" t="s">
        <v>193</v>
      </c>
      <c r="E58" t="s">
        <v>194</v>
      </c>
      <c r="F58" t="s">
        <v>16</v>
      </c>
      <c r="G58" t="s">
        <v>17</v>
      </c>
      <c r="H58" t="s">
        <v>11</v>
      </c>
      <c r="I58" t="s">
        <v>18</v>
      </c>
      <c r="J58" t="s">
        <v>16</v>
      </c>
      <c r="K58" t="s">
        <v>11</v>
      </c>
    </row>
    <row r="59" spans="1:11" x14ac:dyDescent="0.25">
      <c r="A59" t="s">
        <v>147</v>
      </c>
      <c r="B59" t="s">
        <v>157</v>
      </c>
      <c r="C59">
        <v>3600</v>
      </c>
      <c r="D59" t="s">
        <v>158</v>
      </c>
      <c r="E59" t="s">
        <v>159</v>
      </c>
      <c r="F59" t="s">
        <v>16</v>
      </c>
      <c r="G59" t="s">
        <v>17</v>
      </c>
      <c r="H59" t="s">
        <v>11</v>
      </c>
      <c r="I59" t="s">
        <v>18</v>
      </c>
      <c r="J59" t="s">
        <v>16</v>
      </c>
      <c r="K59" t="s">
        <v>11</v>
      </c>
    </row>
    <row r="60" spans="1:11" x14ac:dyDescent="0.25">
      <c r="A60" t="s">
        <v>169</v>
      </c>
      <c r="B60" t="s">
        <v>179</v>
      </c>
      <c r="C60">
        <v>486.04</v>
      </c>
      <c r="D60" t="s">
        <v>180</v>
      </c>
      <c r="E60" t="s">
        <v>181</v>
      </c>
      <c r="F60" t="s">
        <v>16</v>
      </c>
      <c r="G60" t="s">
        <v>17</v>
      </c>
      <c r="H60" t="s">
        <v>11</v>
      </c>
      <c r="I60" t="s">
        <v>18</v>
      </c>
      <c r="J60" t="s">
        <v>16</v>
      </c>
      <c r="K60" t="s">
        <v>11</v>
      </c>
    </row>
    <row r="61" spans="1:11" x14ac:dyDescent="0.25">
      <c r="A61" t="s">
        <v>225</v>
      </c>
      <c r="B61" t="s">
        <v>232</v>
      </c>
      <c r="C61">
        <v>1740</v>
      </c>
      <c r="D61" t="s">
        <v>233</v>
      </c>
      <c r="E61" t="s">
        <v>234</v>
      </c>
      <c r="F61" t="s">
        <v>16</v>
      </c>
      <c r="G61" t="s">
        <v>17</v>
      </c>
      <c r="H61" t="s">
        <v>11</v>
      </c>
      <c r="I61" t="s">
        <v>18</v>
      </c>
      <c r="J61" t="s">
        <v>16</v>
      </c>
      <c r="K61" t="s">
        <v>11</v>
      </c>
    </row>
    <row r="62" spans="1:11" x14ac:dyDescent="0.25">
      <c r="A62" t="s">
        <v>245</v>
      </c>
      <c r="B62" t="s">
        <v>249</v>
      </c>
      <c r="C62">
        <f>150.01+979+258</f>
        <v>1387.01</v>
      </c>
      <c r="D62" t="s">
        <v>250</v>
      </c>
      <c r="E62" t="s">
        <v>251</v>
      </c>
      <c r="F62" t="s">
        <v>16</v>
      </c>
      <c r="G62" t="s">
        <v>17</v>
      </c>
      <c r="H62" t="s">
        <v>11</v>
      </c>
      <c r="I62" t="s">
        <v>18</v>
      </c>
      <c r="J62" t="s">
        <v>16</v>
      </c>
      <c r="K62" t="s">
        <v>11</v>
      </c>
    </row>
    <row r="63" spans="1:11" x14ac:dyDescent="0.25">
      <c r="A63" t="s">
        <v>245</v>
      </c>
      <c r="B63" t="s">
        <v>252</v>
      </c>
      <c r="C63">
        <v>12760</v>
      </c>
      <c r="D63" t="s">
        <v>253</v>
      </c>
      <c r="E63" t="s">
        <v>254</v>
      </c>
      <c r="F63" t="s">
        <v>16</v>
      </c>
      <c r="G63" t="s">
        <v>17</v>
      </c>
      <c r="H63" t="s">
        <v>11</v>
      </c>
      <c r="I63" t="s">
        <v>18</v>
      </c>
      <c r="J63" t="s">
        <v>16</v>
      </c>
      <c r="K63" t="s">
        <v>11</v>
      </c>
    </row>
    <row r="64" spans="1:11" x14ac:dyDescent="0.25">
      <c r="A64" t="s">
        <v>147</v>
      </c>
      <c r="B64" t="s">
        <v>160</v>
      </c>
      <c r="C64">
        <v>17400</v>
      </c>
      <c r="D64" t="s">
        <v>161</v>
      </c>
      <c r="E64" t="s">
        <v>162</v>
      </c>
      <c r="F64" t="s">
        <v>16</v>
      </c>
      <c r="G64" t="s">
        <v>17</v>
      </c>
      <c r="H64" t="s">
        <v>11</v>
      </c>
      <c r="I64" t="s">
        <v>18</v>
      </c>
      <c r="J64" t="s">
        <v>16</v>
      </c>
      <c r="K64" t="s">
        <v>11</v>
      </c>
    </row>
    <row r="65" spans="1:11" x14ac:dyDescent="0.25">
      <c r="A65" t="s">
        <v>93</v>
      </c>
      <c r="B65" t="s">
        <v>100</v>
      </c>
      <c r="C65">
        <v>600000</v>
      </c>
      <c r="D65" t="s">
        <v>101</v>
      </c>
      <c r="E65" t="s">
        <v>102</v>
      </c>
      <c r="F65" t="s">
        <v>16</v>
      </c>
      <c r="G65" t="s">
        <v>17</v>
      </c>
      <c r="H65" t="s">
        <v>11</v>
      </c>
      <c r="I65" t="s">
        <v>18</v>
      </c>
      <c r="J65" t="s">
        <v>16</v>
      </c>
      <c r="K65" t="s">
        <v>11</v>
      </c>
    </row>
    <row r="66" spans="1:11" x14ac:dyDescent="0.25">
      <c r="A66" t="s">
        <v>119</v>
      </c>
      <c r="B66" t="s">
        <v>129</v>
      </c>
      <c r="C66">
        <v>7196.04</v>
      </c>
      <c r="D66" t="s">
        <v>271</v>
      </c>
      <c r="E66" t="s">
        <v>130</v>
      </c>
      <c r="F66" t="s">
        <v>16</v>
      </c>
      <c r="G66" t="s">
        <v>17</v>
      </c>
      <c r="H66" t="s">
        <v>11</v>
      </c>
      <c r="I66" t="s">
        <v>18</v>
      </c>
      <c r="J66" t="s">
        <v>16</v>
      </c>
      <c r="K66" t="s">
        <v>11</v>
      </c>
    </row>
    <row r="67" spans="1:11" x14ac:dyDescent="0.25">
      <c r="A67" t="s">
        <v>185</v>
      </c>
      <c r="B67" t="s">
        <v>189</v>
      </c>
      <c r="C67">
        <v>1350</v>
      </c>
      <c r="D67" t="s">
        <v>190</v>
      </c>
      <c r="E67" t="s">
        <v>191</v>
      </c>
      <c r="F67" t="s">
        <v>16</v>
      </c>
      <c r="G67" t="s">
        <v>17</v>
      </c>
      <c r="H67" t="s">
        <v>11</v>
      </c>
      <c r="I67" t="s">
        <v>18</v>
      </c>
      <c r="J67" t="s">
        <v>16</v>
      </c>
      <c r="K67" t="s">
        <v>11</v>
      </c>
    </row>
    <row r="68" spans="1:11" x14ac:dyDescent="0.25">
      <c r="A68" t="s">
        <v>61</v>
      </c>
      <c r="B68" t="s">
        <v>62</v>
      </c>
      <c r="C68">
        <f>704.5+946+1074.5</f>
        <v>2725</v>
      </c>
      <c r="D68" t="s">
        <v>63</v>
      </c>
      <c r="E68" t="s">
        <v>64</v>
      </c>
      <c r="F68" t="s">
        <v>16</v>
      </c>
      <c r="G68" t="s">
        <v>17</v>
      </c>
      <c r="H68" t="s">
        <v>11</v>
      </c>
      <c r="I68" t="s">
        <v>18</v>
      </c>
      <c r="J68" t="s">
        <v>16</v>
      </c>
      <c r="K68" t="s">
        <v>11</v>
      </c>
    </row>
    <row r="69" spans="1:11" x14ac:dyDescent="0.25">
      <c r="A69" t="s">
        <v>147</v>
      </c>
      <c r="B69" t="s">
        <v>166</v>
      </c>
      <c r="C69">
        <v>2958</v>
      </c>
      <c r="D69" t="s">
        <v>167</v>
      </c>
      <c r="E69" t="s">
        <v>168</v>
      </c>
      <c r="F69" t="s">
        <v>16</v>
      </c>
      <c r="G69" t="s">
        <v>17</v>
      </c>
      <c r="H69" t="s">
        <v>11</v>
      </c>
      <c r="I69" t="s">
        <v>18</v>
      </c>
      <c r="J69" t="s">
        <v>16</v>
      </c>
      <c r="K69" t="s">
        <v>11</v>
      </c>
    </row>
    <row r="70" spans="1:11" x14ac:dyDescent="0.25">
      <c r="A70" t="s">
        <v>241</v>
      </c>
      <c r="B70" t="s">
        <v>242</v>
      </c>
      <c r="C70">
        <v>649.99</v>
      </c>
      <c r="D70" t="s">
        <v>243</v>
      </c>
      <c r="E70" t="s">
        <v>244</v>
      </c>
      <c r="F70" t="s">
        <v>16</v>
      </c>
      <c r="G70" t="s">
        <v>17</v>
      </c>
      <c r="H70" t="s">
        <v>11</v>
      </c>
      <c r="I70" t="s">
        <v>18</v>
      </c>
      <c r="J70" t="s">
        <v>16</v>
      </c>
      <c r="K70" t="s">
        <v>11</v>
      </c>
    </row>
    <row r="71" spans="1:11" x14ac:dyDescent="0.25">
      <c r="A71" t="s">
        <v>44</v>
      </c>
      <c r="B71" t="s">
        <v>45</v>
      </c>
      <c r="C71">
        <f>76560+104725+86874</f>
        <v>268159</v>
      </c>
      <c r="D71" t="s">
        <v>46</v>
      </c>
      <c r="E71" t="s">
        <v>47</v>
      </c>
      <c r="F71" t="s">
        <v>16</v>
      </c>
      <c r="G71" t="s">
        <v>17</v>
      </c>
      <c r="H71" t="s">
        <v>11</v>
      </c>
      <c r="I71" t="s">
        <v>18</v>
      </c>
      <c r="J71" t="s">
        <v>16</v>
      </c>
      <c r="K71" t="s">
        <v>11</v>
      </c>
    </row>
    <row r="72" spans="1:11" x14ac:dyDescent="0.25">
      <c r="A72" t="s">
        <v>71</v>
      </c>
      <c r="B72" t="s">
        <v>72</v>
      </c>
      <c r="C72">
        <v>17168</v>
      </c>
      <c r="D72" t="s">
        <v>73</v>
      </c>
      <c r="E72" t="s">
        <v>74</v>
      </c>
      <c r="F72" t="s">
        <v>16</v>
      </c>
      <c r="G72" t="s">
        <v>17</v>
      </c>
      <c r="H72" t="s">
        <v>11</v>
      </c>
      <c r="I72" t="s">
        <v>18</v>
      </c>
      <c r="J72" t="s">
        <v>16</v>
      </c>
      <c r="K72" t="s">
        <v>11</v>
      </c>
    </row>
    <row r="73" spans="1:11" x14ac:dyDescent="0.25">
      <c r="A73" t="s">
        <v>215</v>
      </c>
      <c r="B73" t="s">
        <v>222</v>
      </c>
      <c r="C73">
        <v>1512.41</v>
      </c>
      <c r="D73" t="s">
        <v>223</v>
      </c>
      <c r="E73" t="s">
        <v>224</v>
      </c>
      <c r="F73" t="s">
        <v>16</v>
      </c>
      <c r="G73" t="s">
        <v>17</v>
      </c>
      <c r="H73" t="s">
        <v>11</v>
      </c>
      <c r="I73" t="s">
        <v>18</v>
      </c>
      <c r="J73" t="s">
        <v>16</v>
      </c>
      <c r="K73" t="s">
        <v>11</v>
      </c>
    </row>
    <row r="74" spans="1:11" x14ac:dyDescent="0.25">
      <c r="A74" t="s">
        <v>71</v>
      </c>
      <c r="B74" t="s">
        <v>84</v>
      </c>
      <c r="C74">
        <v>6750.01</v>
      </c>
      <c r="D74" t="s">
        <v>85</v>
      </c>
      <c r="E74" t="s">
        <v>86</v>
      </c>
      <c r="F74" t="s">
        <v>16</v>
      </c>
      <c r="G74" t="s">
        <v>17</v>
      </c>
      <c r="H74" t="s">
        <v>11</v>
      </c>
      <c r="I74" t="s">
        <v>18</v>
      </c>
      <c r="J74" t="s">
        <v>16</v>
      </c>
      <c r="K74" t="s">
        <v>11</v>
      </c>
    </row>
    <row r="75" spans="1:11" x14ac:dyDescent="0.25">
      <c r="A75" t="s">
        <v>71</v>
      </c>
      <c r="B75" t="s">
        <v>78</v>
      </c>
      <c r="C75">
        <f>1276+1542+4312+1276+3445.2+1276+7134</f>
        <v>20261.2</v>
      </c>
      <c r="D75" t="s">
        <v>79</v>
      </c>
      <c r="E75" t="s">
        <v>80</v>
      </c>
      <c r="F75" t="s">
        <v>16</v>
      </c>
      <c r="G75" t="s">
        <v>17</v>
      </c>
      <c r="H75" t="s">
        <v>11</v>
      </c>
      <c r="I75" t="s">
        <v>18</v>
      </c>
      <c r="J75" t="s">
        <v>16</v>
      </c>
      <c r="K75" t="s">
        <v>11</v>
      </c>
    </row>
    <row r="76" spans="1:11" ht="24" customHeight="1" x14ac:dyDescent="0.25">
      <c r="A76" t="s">
        <v>71</v>
      </c>
      <c r="B76" t="s">
        <v>90</v>
      </c>
      <c r="C76">
        <v>12750</v>
      </c>
      <c r="D76" t="s">
        <v>91</v>
      </c>
      <c r="E76" t="s">
        <v>92</v>
      </c>
      <c r="F76" t="s">
        <v>16</v>
      </c>
      <c r="G76" t="s">
        <v>17</v>
      </c>
      <c r="H76" t="s">
        <v>11</v>
      </c>
      <c r="I76" t="s">
        <v>18</v>
      </c>
      <c r="J76" t="s">
        <v>16</v>
      </c>
      <c r="K76" t="s">
        <v>11</v>
      </c>
    </row>
    <row r="77" spans="1:11" ht="24" customHeight="1" x14ac:dyDescent="0.25">
      <c r="A77" t="s">
        <v>185</v>
      </c>
      <c r="B77" t="s">
        <v>186</v>
      </c>
      <c r="C77">
        <v>11409.03</v>
      </c>
      <c r="D77" t="s">
        <v>187</v>
      </c>
      <c r="E77" t="s">
        <v>188</v>
      </c>
      <c r="F77" t="s">
        <v>16</v>
      </c>
      <c r="G77" t="s">
        <v>17</v>
      </c>
      <c r="H77" t="s">
        <v>11</v>
      </c>
      <c r="I77" t="s">
        <v>18</v>
      </c>
      <c r="J77" t="s">
        <v>16</v>
      </c>
      <c r="K77" t="s">
        <v>11</v>
      </c>
    </row>
    <row r="78" spans="1:11" ht="24" customHeight="1" x14ac:dyDescent="0.25">
      <c r="A78" t="s">
        <v>44</v>
      </c>
      <c r="B78" t="s">
        <v>51</v>
      </c>
      <c r="C78">
        <f>1860+365+1468</f>
        <v>3693</v>
      </c>
      <c r="D78" t="s">
        <v>52</v>
      </c>
      <c r="E78" t="s">
        <v>53</v>
      </c>
      <c r="F78" t="s">
        <v>16</v>
      </c>
      <c r="G78" t="s">
        <v>17</v>
      </c>
      <c r="H78" t="s">
        <v>11</v>
      </c>
      <c r="I78" t="s">
        <v>18</v>
      </c>
      <c r="J78" t="s">
        <v>16</v>
      </c>
      <c r="K78" t="s">
        <v>11</v>
      </c>
    </row>
    <row r="79" spans="1:11" ht="24" customHeight="1" x14ac:dyDescent="0.25">
      <c r="A79" t="s">
        <v>119</v>
      </c>
      <c r="B79" t="s">
        <v>131</v>
      </c>
      <c r="C79">
        <v>264999.21000000002</v>
      </c>
      <c r="D79" t="s">
        <v>132</v>
      </c>
      <c r="E79" t="s">
        <v>133</v>
      </c>
      <c r="F79" t="s">
        <v>16</v>
      </c>
      <c r="G79" t="s">
        <v>17</v>
      </c>
      <c r="H79" t="s">
        <v>11</v>
      </c>
      <c r="I79" t="s">
        <v>18</v>
      </c>
      <c r="J79" t="s">
        <v>16</v>
      </c>
      <c r="K79" t="s">
        <v>11</v>
      </c>
    </row>
    <row r="80" spans="1:11" x14ac:dyDescent="0.25">
      <c r="A80" t="s">
        <v>245</v>
      </c>
      <c r="B80" t="s">
        <v>258</v>
      </c>
      <c r="C80">
        <v>17093.73</v>
      </c>
      <c r="D80" t="s">
        <v>259</v>
      </c>
      <c r="E80" t="s">
        <v>260</v>
      </c>
      <c r="F80" t="s">
        <v>16</v>
      </c>
      <c r="G80" t="s">
        <v>17</v>
      </c>
      <c r="H80" t="s">
        <v>11</v>
      </c>
      <c r="I80" t="s">
        <v>18</v>
      </c>
      <c r="J80" t="s">
        <v>16</v>
      </c>
      <c r="K80" t="s">
        <v>11</v>
      </c>
    </row>
    <row r="81" spans="1:11" x14ac:dyDescent="0.25">
      <c r="A81" t="s">
        <v>185</v>
      </c>
      <c r="B81" t="s">
        <v>195</v>
      </c>
      <c r="C81">
        <f>51.42+976+154</f>
        <v>1181.42</v>
      </c>
      <c r="D81" t="s">
        <v>196</v>
      </c>
      <c r="E81" t="s">
        <v>197</v>
      </c>
      <c r="F81" t="s">
        <v>16</v>
      </c>
      <c r="G81" t="s">
        <v>17</v>
      </c>
      <c r="H81" t="s">
        <v>11</v>
      </c>
      <c r="I81" t="s">
        <v>18</v>
      </c>
      <c r="J81" t="s">
        <v>16</v>
      </c>
      <c r="K81" t="s">
        <v>11</v>
      </c>
    </row>
  </sheetData>
  <sortState xmlns:xlrd2="http://schemas.microsoft.com/office/spreadsheetml/2017/richdata2" ref="A3:K81">
    <sortCondition ref="B3:B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 Iyali Rivera Castillo</cp:lastModifiedBy>
  <dcterms:created xsi:type="dcterms:W3CDTF">2024-04-02T17:31:08Z</dcterms:created>
  <dcterms:modified xsi:type="dcterms:W3CDTF">2024-04-02T18:20:16Z</dcterms:modified>
</cp:coreProperties>
</file>