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MARZO\INCISO S\"/>
    </mc:Choice>
  </mc:AlternateContent>
  <bookViews>
    <workbookView xWindow="-120" yWindow="-120" windowWidth="19440" windowHeight="104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H8" i="1"/>
</calcChain>
</file>

<file path=xl/sharedStrings.xml><?xml version="1.0" encoding="utf-8"?>
<sst xmlns="http://schemas.openxmlformats.org/spreadsheetml/2006/main" count="116" uniqueCount="78">
  <si>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</si>
  <si>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</si>
  <si>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</si>
  <si>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</si>
  <si>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</si>
  <si>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</si>
  <si>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</si>
  <si>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</si>
  <si>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</si>
  <si>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ALEJANDRO ILLAN DE LEON</t>
  </si>
  <si>
    <t>SECRETARIO GENERAL</t>
  </si>
  <si>
    <t>Diesel por litro</t>
  </si>
  <si>
    <t>AMECA</t>
  </si>
  <si>
    <t>RICARDO RAFAEL FREGOSO CORTES</t>
  </si>
  <si>
    <t>FRANCISCO JAVIER BERNAL OCHOA</t>
  </si>
  <si>
    <t>CLARISSA LIZBETH CASTELLANOS RODRIGUEZ</t>
  </si>
  <si>
    <t>DEPORTES</t>
  </si>
  <si>
    <t xml:space="preserve">ECOLOGIA Y MEDIO AMBIENTE </t>
  </si>
  <si>
    <t>SINDICO</t>
  </si>
  <si>
    <t>EDUCACION</t>
  </si>
  <si>
    <t>30 LITROS DE GASOLINA</t>
  </si>
  <si>
    <t>20 LITROS DE GASOLINA</t>
  </si>
  <si>
    <t>25 LITROS DE GASOLINA</t>
  </si>
  <si>
    <t>15 LITROS DE GASOLINA</t>
  </si>
  <si>
    <t>GUADALAJARA</t>
  </si>
  <si>
    <t>DESARROLLO RURAL</t>
  </si>
  <si>
    <t>RICARDO MARTIN FAJARDO GONZALEZ</t>
  </si>
  <si>
    <t>ALFREDO BECERRA GONZALEZ</t>
  </si>
  <si>
    <t>JURIDICO</t>
  </si>
  <si>
    <t>COCULA</t>
  </si>
  <si>
    <t>TALA</t>
  </si>
  <si>
    <t>60 LITROS DE GASOLINA</t>
  </si>
  <si>
    <t>30 LITROS DE DIESEL</t>
  </si>
  <si>
    <t>KARLA VAZQUEZ GOMEZ LLANOS</t>
  </si>
  <si>
    <t>ANTONIO SALAZAR ESPINOZA</t>
  </si>
  <si>
    <t>GABRIEL RAMOS ANGUIANO</t>
  </si>
  <si>
    <t xml:space="preserve">INSTITUTO DE LA MUJER </t>
  </si>
  <si>
    <t>CATASTRO</t>
  </si>
  <si>
    <t>REUNION DE LA COPA JALISCO</t>
  </si>
  <si>
    <t>REUNION EN LA COMISION REGIONAL DE ECOLOGIA Y MEDIO AMBIENTE</t>
  </si>
  <si>
    <t>EVENTO DE ENLACE DE DESARROLLO MUNICIPALES DEL GOBIERNO DEL ESTADO DE JALISCO</t>
  </si>
  <si>
    <t xml:space="preserve">TRANSPORTAR EQUIPO DE FUTBOL DE LA LIGA SABATINA </t>
  </si>
  <si>
    <t>ASISTIR A EVENTO EN CASA DE LA CULTURA EN CONMEMORACION DE 8M</t>
  </si>
  <si>
    <t>CURSOS ELABORACION DE TABLAS DE VALORES Y CALUACION CON ENFOQUE EN LA REVISION DE AVALUOS</t>
  </si>
  <si>
    <t xml:space="preserve">TRIBUNAL DE JUSTICIA ADMINISTRATIVA DEL ESTADO DE JALISCO PARA PRESENTAR UN TERMINO </t>
  </si>
  <si>
    <t>2DA EDICION DEL CIRCUITO REGIONAL DE VOLEIBOL</t>
  </si>
  <si>
    <t>REALIZAR PRACTICAS DE TURISMO SUSTENTABLE</t>
  </si>
  <si>
    <t>3ER INFORME DE ACTIVIDADES CUVALLES</t>
  </si>
  <si>
    <t>RATIFICAR CONVENIO</t>
  </si>
  <si>
    <t>FIRMA DE CONVENIO</t>
  </si>
  <si>
    <t>TRASLADO DE LA ESCUELA AGUSTIN YAÑEZ PARA ASISTIR AL TORNEO DE AJEDREZ</t>
  </si>
  <si>
    <t>TRANSPORTAR A LOS INTEGRANTES DEL BALLET FOLCLORICO Y DANZA CONTEMPORANEA</t>
  </si>
  <si>
    <t>FRANCISCO ALEJANDRO SUAREZ MENDEZ</t>
  </si>
  <si>
    <t xml:space="preserve">JORNADA REGIONAL DEL TALLER DE CAPACITACION PARA LA IMPLEMENTACION DE LOS PROGRAMAS Y POLITICAS PUBLICAS QUE GARANTIZAN EL ACCESO A LA VIVIENDA ADECUADA </t>
  </si>
  <si>
    <t>TRASLADAR A LOS ARTISTAS DEL 1ER FESTIVAL DANCISTICO DE PRIMAVERA</t>
  </si>
  <si>
    <t>CULTURA Y TURISMO</t>
  </si>
  <si>
    <t>TRANSPORTAR AL EQUIPO FEMENIL DE FUTBOL</t>
  </si>
  <si>
    <t>REUNION CONCEJO DISTRITAL PARA EL DESARROLLO RURAL SUSTENTABLE DE LA REGION VALLES</t>
  </si>
  <si>
    <t>OCONAHUA</t>
  </si>
  <si>
    <t>SAN JUANITO DE ESCOBEDO</t>
  </si>
  <si>
    <t>MAGDALENA</t>
  </si>
  <si>
    <t>NAYARIT</t>
  </si>
  <si>
    <t>AMPARO</t>
  </si>
  <si>
    <t>TEQUILA-AHUALULCO-GUADALAJARA</t>
  </si>
  <si>
    <t>AHUALULCO</t>
  </si>
  <si>
    <t>20 LITROS DE DIESEL</t>
  </si>
  <si>
    <t>200 LITROS DE DIESEL</t>
  </si>
  <si>
    <t>70 LITROS DE DIESEL</t>
  </si>
  <si>
    <t>35 LITROS DE GASOLINA</t>
  </si>
  <si>
    <t>100 LITROS DE DIESEL</t>
  </si>
  <si>
    <t xml:space="preserve">120 LITROS DE DIESEL </t>
  </si>
  <si>
    <t xml:space="preserve">CONCEJO GENERAL UNIVERSITARIO </t>
  </si>
  <si>
    <t xml:space="preserve">CAM XOCHIMIMILI </t>
  </si>
  <si>
    <t>AMATLAN DE CAÑAS</t>
  </si>
  <si>
    <t>ENCUENTRO ACADEMICO INTERFRANCISCANOS</t>
  </si>
  <si>
    <t>GUAMUCHIL</t>
  </si>
  <si>
    <t>50 LITROS DE DIESEL</t>
  </si>
  <si>
    <t>VIATICOS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</si>
</sst>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0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dataDxfId="17">
  <autoFilter ref="A5:A37"/>
  <tableColumns count="1">
    <tableColumn id="1" name="Fech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dataDxfId="15">
  <autoFilter ref="B5:B38"/>
  <tableColumns count="1">
    <tableColumn id="1" name="Nombre" dataDxfId="14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dataDxfId="13">
  <autoFilter ref="C5:C38"/>
  <tableColumns count="1">
    <tableColumn id="1" name="Motivo" dataDxfId="1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dataDxfId="11">
  <autoFilter ref="D5:D38"/>
  <sortState ref="D6:D25">
    <sortCondition ref="D5:D25"/>
  </sortState>
  <tableColumns count="1">
    <tableColumn id="1" name="Departamento " dataDxfId="10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dataDxfId="9">
  <autoFilter ref="E5:E38"/>
  <tableColumns count="1">
    <tableColumn id="1" name="Lugar " dataDxfId="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dataDxfId="7">
  <autoFilter ref="F5:F38"/>
  <tableColumns count="1">
    <tableColumn id="1" name="Hora " dataDxfId="6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dataDxfId="5">
  <autoFilter ref="G5:G38"/>
  <tableColumns count="1">
    <tableColumn id="1" name="Tipo de Viatico " dataDxfId="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dataDxfId="3" totalsRowDxfId="2" headerRowCellStyle="Moneda" dataCellStyle="Moneda">
  <autoFilter ref="H5:H38"/>
  <sortState ref="H6:I24">
    <sortCondition ref="I5:I24"/>
  </sortState>
  <tableColumns count="1">
    <tableColumn id="1" name="Monto" dataDxfId="0" totalsRowDxfId="1" dataCellStyle="Moneda">
      <calculatedColumnFormula>(15*J4)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workbookViewId="0">
      <selection activeCell="A26" sqref="A26"/>
    </sheetView>
  </sheetViews>
  <sheetFormatPr baseColWidth="10" defaultRowHeight="15" x14ac:dyDescent="0.25"/>
  <cols>
    <col min="1" max="1" width="14" customWidth="1"/>
    <col min="2" max="2" width="31.42578125" customWidth="1"/>
    <col min="3" max="3" width="39.28515625" customWidth="1"/>
    <col min="4" max="4" width="17.7109375" customWidth="1"/>
    <col min="5" max="5" width="17.140625" customWidth="1"/>
    <col min="6" max="6" width="15.28515625" customWidth="1"/>
    <col min="7" max="7" width="17.28515625" customWidth="1"/>
    <col min="8" max="8" width="16.42578125" style="5" customWidth="1"/>
    <col min="9" max="9" width="16.85546875" customWidth="1"/>
  </cols>
  <sheetData>
    <row r="3" spans="1:10" x14ac:dyDescent="0.25">
      <c r="C3" s="17" t="s">
        <v>77</v>
      </c>
      <c r="D3" s="17"/>
      <c r="E3" s="17"/>
      <c r="F3" s="17"/>
    </row>
    <row r="4" spans="1:10" x14ac:dyDescent="0.25">
      <c r="C4" s="17"/>
      <c r="D4" s="17"/>
      <c r="E4" s="17"/>
      <c r="F4" s="17"/>
      <c r="I4" t="s">
        <v>8</v>
      </c>
      <c r="J4">
        <v>20.75</v>
      </c>
    </row>
    <row r="5" spans="1:10" x14ac:dyDescent="0.25">
      <c r="A5" t="s">
        <v>2</v>
      </c>
      <c r="B5" t="s">
        <v>0</v>
      </c>
      <c r="C5" t="s">
        <v>1</v>
      </c>
      <c r="D5" t="s">
        <v>3</v>
      </c>
      <c r="E5" t="s">
        <v>4</v>
      </c>
      <c r="F5" t="s">
        <v>5</v>
      </c>
      <c r="G5" t="s">
        <v>6</v>
      </c>
      <c r="H5" s="5" t="s">
        <v>7</v>
      </c>
      <c r="I5" t="s">
        <v>11</v>
      </c>
      <c r="J5">
        <v>22.12</v>
      </c>
    </row>
    <row r="6" spans="1:10" ht="31.9" customHeight="1" x14ac:dyDescent="0.25">
      <c r="A6" s="3">
        <v>45719</v>
      </c>
      <c r="B6" s="12" t="s">
        <v>13</v>
      </c>
      <c r="C6" s="4" t="s">
        <v>38</v>
      </c>
      <c r="D6" s="1" t="s">
        <v>16</v>
      </c>
      <c r="E6" s="1" t="s">
        <v>30</v>
      </c>
      <c r="F6" s="15">
        <v>0.41666666666666669</v>
      </c>
      <c r="G6" s="1" t="s">
        <v>23</v>
      </c>
      <c r="H6" s="6">
        <f>(15*J4)</f>
        <v>311.25</v>
      </c>
      <c r="I6" s="1"/>
    </row>
    <row r="7" spans="1:10" ht="27" customHeight="1" x14ac:dyDescent="0.25">
      <c r="A7" s="2">
        <v>45721</v>
      </c>
      <c r="B7" s="13" t="s">
        <v>35</v>
      </c>
      <c r="C7" s="4" t="s">
        <v>39</v>
      </c>
      <c r="D7" s="1" t="s">
        <v>17</v>
      </c>
      <c r="E7" s="1" t="s">
        <v>29</v>
      </c>
      <c r="F7" s="15">
        <v>0.375</v>
      </c>
      <c r="G7" s="1" t="s">
        <v>20</v>
      </c>
      <c r="H7" s="6">
        <f>(30*J4)</f>
        <v>622.5</v>
      </c>
      <c r="I7" s="1"/>
    </row>
    <row r="8" spans="1:10" ht="30" x14ac:dyDescent="0.25">
      <c r="A8" s="2">
        <v>45722</v>
      </c>
      <c r="B8" s="13" t="s">
        <v>14</v>
      </c>
      <c r="C8" s="4" t="s">
        <v>40</v>
      </c>
      <c r="D8" s="1" t="s">
        <v>18</v>
      </c>
      <c r="E8" s="1" t="s">
        <v>24</v>
      </c>
      <c r="F8" s="15">
        <v>0.375</v>
      </c>
      <c r="G8" s="1" t="s">
        <v>20</v>
      </c>
      <c r="H8" s="6">
        <f>(30*J4)</f>
        <v>622.5</v>
      </c>
      <c r="I8" s="1"/>
    </row>
    <row r="9" spans="1:10" ht="30" x14ac:dyDescent="0.25">
      <c r="A9" s="3">
        <v>45723</v>
      </c>
      <c r="B9" s="4" t="s">
        <v>13</v>
      </c>
      <c r="C9" s="4" t="s">
        <v>41</v>
      </c>
      <c r="D9" s="14" t="s">
        <v>16</v>
      </c>
      <c r="E9" t="s">
        <v>58</v>
      </c>
      <c r="F9" s="15">
        <v>0.54166666666666663</v>
      </c>
      <c r="G9" s="1" t="s">
        <v>65</v>
      </c>
      <c r="H9" s="6">
        <f>(20*J5)</f>
        <v>442.40000000000003</v>
      </c>
      <c r="I9" s="1"/>
    </row>
    <row r="10" spans="1:10" ht="30" x14ac:dyDescent="0.25">
      <c r="A10" s="3">
        <v>45723</v>
      </c>
      <c r="B10" s="4" t="s">
        <v>33</v>
      </c>
      <c r="C10" s="4" t="s">
        <v>42</v>
      </c>
      <c r="D10" s="14" t="s">
        <v>36</v>
      </c>
      <c r="E10" t="s">
        <v>59</v>
      </c>
      <c r="F10" s="15">
        <v>0.41666666666666669</v>
      </c>
      <c r="G10" s="1" t="s">
        <v>23</v>
      </c>
      <c r="H10" s="6">
        <f>(15*J4)</f>
        <v>311.25</v>
      </c>
      <c r="I10" s="1"/>
    </row>
    <row r="11" spans="1:10" ht="30" x14ac:dyDescent="0.25">
      <c r="A11" s="3">
        <v>45726</v>
      </c>
      <c r="B11" s="4" t="s">
        <v>34</v>
      </c>
      <c r="C11" s="4" t="s">
        <v>43</v>
      </c>
      <c r="D11" s="14" t="s">
        <v>37</v>
      </c>
      <c r="E11" t="s">
        <v>60</v>
      </c>
      <c r="F11" s="16">
        <v>0.41666666666666669</v>
      </c>
      <c r="G11" s="10" t="s">
        <v>22</v>
      </c>
      <c r="H11" s="6">
        <f>(25*J4)</f>
        <v>518.75</v>
      </c>
      <c r="I11" s="1"/>
    </row>
    <row r="12" spans="1:10" ht="30" x14ac:dyDescent="0.25">
      <c r="A12" s="3">
        <v>45726</v>
      </c>
      <c r="B12" s="4" t="s">
        <v>26</v>
      </c>
      <c r="C12" s="4" t="s">
        <v>44</v>
      </c>
      <c r="D12" s="14" t="s">
        <v>28</v>
      </c>
      <c r="E12" t="s">
        <v>24</v>
      </c>
      <c r="F12" s="16">
        <v>0.5</v>
      </c>
      <c r="G12" s="10" t="s">
        <v>21</v>
      </c>
      <c r="H12" s="6">
        <f>(20*J4)</f>
        <v>415</v>
      </c>
      <c r="I12" s="1"/>
    </row>
    <row r="13" spans="1:10" ht="30" x14ac:dyDescent="0.25">
      <c r="A13" s="3">
        <v>45727</v>
      </c>
      <c r="B13" s="4" t="s">
        <v>13</v>
      </c>
      <c r="C13" s="4" t="s">
        <v>45</v>
      </c>
      <c r="D13" s="9" t="s">
        <v>16</v>
      </c>
      <c r="E13" t="s">
        <v>61</v>
      </c>
      <c r="F13" s="16">
        <v>0.33333333333333331</v>
      </c>
      <c r="G13" s="10" t="s">
        <v>66</v>
      </c>
      <c r="H13" s="6">
        <f>(200*J5)</f>
        <v>4424</v>
      </c>
      <c r="I13" s="1"/>
    </row>
    <row r="14" spans="1:10" ht="30" x14ac:dyDescent="0.25">
      <c r="A14" s="3">
        <v>45729</v>
      </c>
      <c r="B14" s="4" t="s">
        <v>15</v>
      </c>
      <c r="C14" s="4" t="s">
        <v>46</v>
      </c>
      <c r="D14" s="14" t="s">
        <v>19</v>
      </c>
      <c r="E14" t="s">
        <v>62</v>
      </c>
      <c r="F14" s="16">
        <v>0.375</v>
      </c>
      <c r="G14" s="10" t="s">
        <v>67</v>
      </c>
      <c r="H14" s="6">
        <f>(70*J5)</f>
        <v>1548.4</v>
      </c>
      <c r="I14" s="1"/>
    </row>
    <row r="15" spans="1:10" ht="30" x14ac:dyDescent="0.25">
      <c r="A15" s="3">
        <v>45734</v>
      </c>
      <c r="B15" s="4" t="s">
        <v>9</v>
      </c>
      <c r="C15" s="4" t="s">
        <v>47</v>
      </c>
      <c r="D15" s="14" t="s">
        <v>10</v>
      </c>
      <c r="E15" t="s">
        <v>12</v>
      </c>
      <c r="F15" s="16">
        <v>0.41666666666666669</v>
      </c>
      <c r="G15" s="10" t="s">
        <v>21</v>
      </c>
      <c r="H15" s="6">
        <f>(20*J4)</f>
        <v>415</v>
      </c>
      <c r="I15" s="1"/>
    </row>
    <row r="16" spans="1:10" ht="30" x14ac:dyDescent="0.25">
      <c r="A16" s="3">
        <v>45734</v>
      </c>
      <c r="B16" s="4" t="s">
        <v>26</v>
      </c>
      <c r="C16" s="4" t="s">
        <v>48</v>
      </c>
      <c r="D16" s="14" t="s">
        <v>28</v>
      </c>
      <c r="E16" t="s">
        <v>24</v>
      </c>
      <c r="F16" s="16">
        <v>0.375</v>
      </c>
      <c r="G16" s="10" t="s">
        <v>22</v>
      </c>
      <c r="H16" s="6">
        <f>(25*J4)</f>
        <v>518.75</v>
      </c>
      <c r="I16" s="1"/>
    </row>
    <row r="17" spans="1:9" ht="30" x14ac:dyDescent="0.25">
      <c r="A17" s="3">
        <v>45734</v>
      </c>
      <c r="B17" s="4" t="s">
        <v>14</v>
      </c>
      <c r="C17" s="4" t="s">
        <v>49</v>
      </c>
      <c r="D17" s="14" t="s">
        <v>18</v>
      </c>
      <c r="E17" t="s">
        <v>24</v>
      </c>
      <c r="F17" s="16">
        <v>0.41666666666666669</v>
      </c>
      <c r="G17" s="1" t="s">
        <v>68</v>
      </c>
      <c r="H17" s="6">
        <f>(35*J4)</f>
        <v>726.25</v>
      </c>
      <c r="I17" s="1"/>
    </row>
    <row r="18" spans="1:9" ht="30" x14ac:dyDescent="0.25">
      <c r="A18" s="3">
        <v>45734</v>
      </c>
      <c r="B18" s="4" t="s">
        <v>15</v>
      </c>
      <c r="C18" s="4" t="s">
        <v>50</v>
      </c>
      <c r="D18" s="14" t="s">
        <v>19</v>
      </c>
      <c r="E18" t="s">
        <v>29</v>
      </c>
      <c r="F18" s="16">
        <v>0.41666666666666669</v>
      </c>
      <c r="G18" s="1" t="s">
        <v>69</v>
      </c>
      <c r="H18" s="6">
        <f>(100*J5)</f>
        <v>2212</v>
      </c>
      <c r="I18" s="1"/>
    </row>
    <row r="19" spans="1:9" ht="30" x14ac:dyDescent="0.25">
      <c r="A19" s="3">
        <v>45734</v>
      </c>
      <c r="B19" s="4" t="s">
        <v>15</v>
      </c>
      <c r="C19" s="4" t="s">
        <v>51</v>
      </c>
      <c r="D19" s="14" t="s">
        <v>19</v>
      </c>
      <c r="E19" t="s">
        <v>24</v>
      </c>
      <c r="F19" s="16">
        <v>0.20833333333333334</v>
      </c>
      <c r="G19" s="1" t="s">
        <v>70</v>
      </c>
      <c r="H19" s="6">
        <f>(120*J5)</f>
        <v>2654.4</v>
      </c>
      <c r="I19" s="1"/>
    </row>
    <row r="20" spans="1:9" ht="30" x14ac:dyDescent="0.25">
      <c r="A20" s="3">
        <v>45736</v>
      </c>
      <c r="B20" s="4" t="s">
        <v>34</v>
      </c>
      <c r="C20" s="4" t="s">
        <v>53</v>
      </c>
      <c r="D20" s="14" t="s">
        <v>37</v>
      </c>
      <c r="E20" t="s">
        <v>12</v>
      </c>
      <c r="F20" s="16">
        <v>0.375</v>
      </c>
      <c r="G20" s="1" t="s">
        <v>22</v>
      </c>
      <c r="H20" s="6">
        <f>(25*J4)</f>
        <v>518.75</v>
      </c>
      <c r="I20" s="1"/>
    </row>
    <row r="21" spans="1:9" ht="30" x14ac:dyDescent="0.25">
      <c r="A21" s="3">
        <v>45736</v>
      </c>
      <c r="B21" s="4" t="s">
        <v>52</v>
      </c>
      <c r="C21" s="4" t="s">
        <v>54</v>
      </c>
      <c r="D21" s="14" t="s">
        <v>55</v>
      </c>
      <c r="E21" t="s">
        <v>63</v>
      </c>
      <c r="F21" s="16">
        <v>0.41666666666666669</v>
      </c>
      <c r="G21" s="1" t="s">
        <v>31</v>
      </c>
      <c r="H21" s="6">
        <f>(60*J4)</f>
        <v>1245</v>
      </c>
      <c r="I21" s="1"/>
    </row>
    <row r="22" spans="1:9" ht="30" x14ac:dyDescent="0.25">
      <c r="A22" s="3">
        <v>45737</v>
      </c>
      <c r="B22" s="4" t="s">
        <v>13</v>
      </c>
      <c r="C22" s="4" t="s">
        <v>56</v>
      </c>
      <c r="D22" s="9" t="s">
        <v>16</v>
      </c>
      <c r="E22" t="s">
        <v>60</v>
      </c>
      <c r="F22" s="16">
        <v>0.66666666666666663</v>
      </c>
      <c r="G22" s="1" t="s">
        <v>32</v>
      </c>
      <c r="H22" s="6">
        <f>(30*J5)</f>
        <v>663.6</v>
      </c>
      <c r="I22" s="1"/>
    </row>
    <row r="23" spans="1:9" ht="30" x14ac:dyDescent="0.25">
      <c r="A23" s="3">
        <v>45741</v>
      </c>
      <c r="B23" s="4" t="s">
        <v>27</v>
      </c>
      <c r="C23" s="4" t="s">
        <v>57</v>
      </c>
      <c r="D23" s="9" t="s">
        <v>25</v>
      </c>
      <c r="E23" t="s">
        <v>64</v>
      </c>
      <c r="F23" s="16">
        <v>0.45833333333333331</v>
      </c>
      <c r="G23" s="1" t="s">
        <v>23</v>
      </c>
      <c r="H23" s="6">
        <f>(15*J4)</f>
        <v>311.25</v>
      </c>
      <c r="I23" s="1"/>
    </row>
    <row r="24" spans="1:9" ht="30" x14ac:dyDescent="0.25">
      <c r="A24" s="3">
        <v>45741</v>
      </c>
      <c r="B24" s="4" t="s">
        <v>9</v>
      </c>
      <c r="C24" s="4" t="s">
        <v>71</v>
      </c>
      <c r="D24" s="9" t="s">
        <v>10</v>
      </c>
      <c r="E24" t="s">
        <v>24</v>
      </c>
      <c r="F24" s="11">
        <v>0.70833333333333337</v>
      </c>
      <c r="G24" s="1" t="s">
        <v>21</v>
      </c>
      <c r="H24" s="6">
        <f>(20*J4)</f>
        <v>415</v>
      </c>
      <c r="I24" s="1"/>
    </row>
    <row r="25" spans="1:9" ht="30" x14ac:dyDescent="0.25">
      <c r="A25" s="3">
        <v>45741</v>
      </c>
      <c r="B25" s="4" t="s">
        <v>15</v>
      </c>
      <c r="C25" s="4" t="s">
        <v>72</v>
      </c>
      <c r="D25" s="9" t="s">
        <v>19</v>
      </c>
      <c r="E25" t="s">
        <v>73</v>
      </c>
      <c r="F25" s="11">
        <v>0.41666666666666669</v>
      </c>
      <c r="G25" s="1" t="s">
        <v>67</v>
      </c>
      <c r="H25" s="6">
        <f>(70*J5)</f>
        <v>1548.4</v>
      </c>
    </row>
    <row r="26" spans="1:9" ht="30" x14ac:dyDescent="0.25">
      <c r="A26" s="3">
        <v>45741</v>
      </c>
      <c r="B26" s="4" t="s">
        <v>15</v>
      </c>
      <c r="C26" s="4" t="s">
        <v>74</v>
      </c>
      <c r="D26" s="9" t="s">
        <v>19</v>
      </c>
      <c r="E26" t="s">
        <v>75</v>
      </c>
      <c r="F26" s="11">
        <v>0.70833333333333337</v>
      </c>
      <c r="G26" s="1" t="s">
        <v>76</v>
      </c>
      <c r="H26" s="6">
        <f>(50*J5)</f>
        <v>1106</v>
      </c>
    </row>
    <row r="27" spans="1:9" x14ac:dyDescent="0.25">
      <c r="A27" s="3"/>
      <c r="B27" s="4"/>
      <c r="C27" s="4"/>
      <c r="D27" s="9"/>
      <c r="F27" s="11"/>
      <c r="G27" s="1"/>
      <c r="H27" s="6"/>
    </row>
    <row r="28" spans="1:9" x14ac:dyDescent="0.25">
      <c r="A28" s="3"/>
      <c r="B28" s="4"/>
      <c r="C28" s="4"/>
      <c r="D28" s="9"/>
      <c r="F28" s="11"/>
      <c r="G28" s="1"/>
      <c r="H28" s="6"/>
    </row>
    <row r="29" spans="1:9" x14ac:dyDescent="0.25">
      <c r="A29" s="3"/>
      <c r="B29" s="4"/>
      <c r="C29" s="4"/>
      <c r="D29" s="9"/>
      <c r="F29" s="11"/>
      <c r="G29" s="1"/>
      <c r="H29" s="6"/>
    </row>
    <row r="30" spans="1:9" x14ac:dyDescent="0.25">
      <c r="A30" s="3"/>
      <c r="B30" s="4"/>
      <c r="C30" s="1"/>
      <c r="D30" s="1"/>
      <c r="E30" s="1"/>
      <c r="F30" s="8"/>
      <c r="G30" s="1"/>
      <c r="H30" s="6"/>
    </row>
    <row r="31" spans="1:9" x14ac:dyDescent="0.25">
      <c r="A31" s="3"/>
      <c r="B31" s="4"/>
      <c r="C31" s="1"/>
      <c r="D31" s="1"/>
      <c r="E31" s="1"/>
      <c r="F31" s="8"/>
      <c r="G31" s="1"/>
      <c r="H31" s="6"/>
    </row>
    <row r="32" spans="1:9" x14ac:dyDescent="0.25">
      <c r="A32" s="3"/>
      <c r="B32" s="4"/>
      <c r="C32" s="1"/>
      <c r="D32" s="1"/>
      <c r="E32" s="1"/>
      <c r="F32" s="8"/>
      <c r="G32" s="1"/>
      <c r="H32" s="6"/>
    </row>
    <row r="33" spans="1:8" x14ac:dyDescent="0.25">
      <c r="A33" s="3"/>
      <c r="B33" s="4"/>
      <c r="C33" s="1"/>
      <c r="D33" s="1"/>
      <c r="E33" s="1"/>
      <c r="F33" s="8"/>
      <c r="G33" s="1"/>
      <c r="H33" s="6"/>
    </row>
    <row r="34" spans="1:8" x14ac:dyDescent="0.25">
      <c r="A34" s="3"/>
      <c r="B34" s="4"/>
      <c r="C34" s="1"/>
      <c r="D34" s="1"/>
      <c r="E34" s="1"/>
      <c r="F34" s="8"/>
      <c r="G34" s="1"/>
      <c r="H34" s="6"/>
    </row>
    <row r="35" spans="1:8" x14ac:dyDescent="0.25">
      <c r="A35" s="3"/>
      <c r="B35" s="4"/>
      <c r="C35" s="1"/>
      <c r="D35" s="1"/>
      <c r="E35" s="1"/>
      <c r="F35" s="8"/>
      <c r="G35" s="1"/>
      <c r="H35" s="6"/>
    </row>
    <row r="36" spans="1:8" x14ac:dyDescent="0.25">
      <c r="A36" s="3"/>
      <c r="B36" s="4"/>
      <c r="C36" s="1"/>
      <c r="D36" s="1"/>
      <c r="E36" s="1"/>
      <c r="F36" s="8"/>
      <c r="G36" s="1"/>
      <c r="H36" s="6"/>
    </row>
    <row r="37" spans="1:8" x14ac:dyDescent="0.25">
      <c r="A37" s="3"/>
      <c r="B37" s="4"/>
      <c r="C37" s="1"/>
      <c r="D37" s="1"/>
      <c r="E37" s="1"/>
      <c r="F37" s="8"/>
      <c r="G37" s="1"/>
      <c r="H37" s="6"/>
    </row>
    <row r="38" spans="1:8" x14ac:dyDescent="0.25">
      <c r="A38" s="1"/>
      <c r="B38" s="4"/>
      <c r="C38" s="1"/>
      <c r="D38" s="1"/>
      <c r="E38" s="1"/>
      <c r="F38" s="7"/>
      <c r="G38" s="1"/>
      <c r="H38" s="6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dcterms:created xsi:type="dcterms:W3CDTF">2019-05-17T14:33:23Z</dcterms:created>
  <dcterms:modified xsi:type="dcterms:W3CDTF">2025-04-07T16:54:42Z</dcterms:modified>
</cp:coreProperties>
</file>